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46" i="1"/>
  <c r="J25" l="1"/>
  <c r="J27"/>
  <c r="J33"/>
  <c r="J45"/>
  <c r="J50" s="1"/>
  <c r="J13" l="1"/>
  <c r="J10"/>
  <c r="J51" l="1"/>
  <c r="J12"/>
  <c r="J9"/>
  <c r="J15" l="1"/>
  <c r="J52" s="1"/>
  <c r="J54" l="1"/>
</calcChain>
</file>

<file path=xl/sharedStrings.xml><?xml version="1.0" encoding="utf-8"?>
<sst xmlns="http://schemas.openxmlformats.org/spreadsheetml/2006/main" count="77" uniqueCount="74">
  <si>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</si>
  <si>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</si>
  <si>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</si>
  <si>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</si>
  <si>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Площадь дома:     898,4 кв.м</t>
  </si>
  <si>
    <t>сетей (тепловых, холодного водоснабжения, канализация)</t>
  </si>
  <si>
    <t>1)</t>
  </si>
  <si>
    <t xml:space="preserve">Адрес дома:  ул.Тургенева, д.22а </t>
  </si>
  <si>
    <t xml:space="preserve">2) </t>
  </si>
  <si>
    <t>3)</t>
  </si>
  <si>
    <t>Дата принятия в управление: 01.12.2012г.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</si>
  <si>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</si>
  <si>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</si>
  <si>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</si>
  <si>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</si>
  <si>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</si>
  <si>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</si>
  <si>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</si>
  <si>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Нач.электроэнергия(общедомовые нужды)</t>
  </si>
  <si>
    <t>4.2)</t>
  </si>
  <si>
    <t>Оплачено,в том числе:</t>
  </si>
  <si>
    <t>Оплачено(жилые и нежилые помещения)</t>
  </si>
  <si>
    <t>Опл.электроэнергия(общедомовые нужды)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</si>
  <si>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</si>
  <si>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</si>
  <si>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</si>
  <si>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</si>
  <si>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</si>
  <si>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Санит.содерж.(убор.придомов.тер.…, уборка контейнерной площадки)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</si>
  <si>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</si>
  <si>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</si>
  <si>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</si>
  <si>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</si>
  <si>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</si>
  <si>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</si>
  <si>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 xml:space="preserve">6.2) </t>
  </si>
  <si>
    <t>Поступило ОАО "МТС"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</si>
  <si>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</si>
  <si>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</si>
  <si>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</si>
  <si>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</si>
  <si>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</si>
  <si>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</si>
  <si>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</si>
  <si>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</si>
  <si>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</si>
  <si>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</si>
  <si>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</si>
  <si>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</si>
  <si>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</si>
  <si>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</si>
  <si>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</si>
  <si>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</si>
  <si>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</si>
  <si>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</si>
  <si>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</si>
  <si>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</si>
  <si>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</si>
  <si>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</si>
  <si>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</si>
  <si>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</si>
  <si>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</si>
  <si>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</si>
  <si>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</si>
  <si>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</si>
  <si>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12) Нач.электроэнергия(общедомовые нужды)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</si>
  <si>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</si>
  <si>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</si>
  <si>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</si>
  <si>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</si>
  <si>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</si>
  <si>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Работа автомашины по доставке чернозема (3), щебня</t>
  </si>
  <si>
    <t>Благоустройство прид.тер.(окос травы,покраска оборуд.дет.площ.,бордюра)</t>
  </si>
  <si>
    <t>Установка цепочного шлагбаума и стоек для сушки белья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</si>
</sst>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/>
    <xf numFmtId="2" fontId="0" fillId="0" borderId="0" xfId="0" applyNumberFormat="1" applyFont="1" applyAlignment="1">
      <alignment horizontal="right"/>
    </xf>
    <xf numFmtId="2" fontId="0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topLeftCell="A7" workbookViewId="0">
      <selection activeCell="L20" sqref="L20"/>
    </sheetView>
  </sheetViews>
  <sheetFormatPr defaultRowHeight="12.75" customHeight="1"/>
  <cols>
    <col min="1" max="1" width="4.5703125" customWidth="1"/>
    <col min="9" max="9" width="12.85546875" customWidth="1"/>
    <col min="10" max="10" width="12.42578125" customWidth="1"/>
    <col min="11" max="11" width="7.85546875" customWidth="1"/>
    <col min="12" max="12" width="12.42578125" customWidth="1"/>
    <col min="13" max="13" width="10.28515625" customWidth="1"/>
  </cols>
  <sheetData>
    <row r="1" spans="1:12" ht="12.75" customHeight="1">
      <c r="D1" s="2" t="s">
        <v>1</v>
      </c>
      <c r="J1" s="1"/>
    </row>
    <row r="2" spans="1:12" ht="12.75" customHeight="1">
      <c r="A2" s="7" t="s">
        <v>2</v>
      </c>
      <c r="B2" s="7"/>
      <c r="C2" s="7"/>
      <c r="D2" s="7"/>
      <c r="E2" s="7"/>
      <c r="F2" s="7"/>
      <c r="G2" s="7"/>
      <c r="H2" s="7"/>
      <c r="I2" s="7"/>
    </row>
    <row r="3" spans="1:12" ht="12.75" customHeight="1">
      <c r="C3" s="7" t="s">
        <v>56</v>
      </c>
      <c r="D3" s="7"/>
      <c r="E3" s="7"/>
      <c r="F3" s="7"/>
      <c r="G3" s="7"/>
    </row>
    <row r="4" spans="1:12" ht="12.75" customHeight="1">
      <c r="A4" s="8" t="s">
        <v>6</v>
      </c>
      <c r="B4" s="9" t="s">
        <v>7</v>
      </c>
      <c r="C4" s="9"/>
      <c r="D4" s="9"/>
      <c r="E4" s="9"/>
      <c r="F4" s="10"/>
    </row>
    <row r="5" spans="1:12" ht="12.75" customHeight="1">
      <c r="A5" s="8" t="s">
        <v>8</v>
      </c>
      <c r="B5" s="33" t="s">
        <v>4</v>
      </c>
      <c r="C5" s="33"/>
      <c r="D5" s="33"/>
      <c r="E5" s="11"/>
      <c r="F5" s="11"/>
      <c r="G5" s="12"/>
      <c r="H5" s="12"/>
      <c r="I5" s="12"/>
      <c r="J5" s="12"/>
    </row>
    <row r="6" spans="1:12" ht="12.75" customHeight="1">
      <c r="A6" s="8" t="s">
        <v>9</v>
      </c>
      <c r="B6" s="9" t="s">
        <v>10</v>
      </c>
      <c r="C6" s="9"/>
      <c r="D6" s="9"/>
      <c r="E6" s="10"/>
      <c r="F6" s="10"/>
    </row>
    <row r="7" spans="1:12" ht="12.75" customHeight="1">
      <c r="A7" s="13" t="s">
        <v>11</v>
      </c>
      <c r="B7" s="14" t="s">
        <v>12</v>
      </c>
      <c r="C7" s="14"/>
      <c r="D7" s="14"/>
      <c r="E7" s="14"/>
      <c r="F7" s="14"/>
      <c r="G7" s="14"/>
      <c r="H7" s="14"/>
      <c r="I7" s="15"/>
      <c r="J7" s="5"/>
    </row>
    <row r="8" spans="1:12" ht="12.75" customHeight="1">
      <c r="A8" s="8"/>
      <c r="B8" s="16" t="s">
        <v>50</v>
      </c>
      <c r="C8" s="9"/>
      <c r="D8" s="9"/>
      <c r="E8" s="9"/>
      <c r="F8" s="9"/>
      <c r="G8" s="9"/>
      <c r="H8" s="9"/>
      <c r="I8" s="9"/>
      <c r="J8" s="7">
        <v>-1109.23</v>
      </c>
    </row>
    <row r="9" spans="1:12" ht="12.75" customHeight="1">
      <c r="A9" s="10" t="s">
        <v>13</v>
      </c>
      <c r="B9" s="17" t="s">
        <v>14</v>
      </c>
      <c r="C9" s="10"/>
      <c r="D9" s="10"/>
      <c r="E9" s="10"/>
      <c r="F9" s="10"/>
      <c r="G9" s="10"/>
      <c r="H9" s="18"/>
      <c r="I9" s="19"/>
      <c r="J9" s="20">
        <f>J10+J11</f>
        <v>80505.149999999994</v>
      </c>
      <c r="K9" s="20"/>
      <c r="L9" s="20"/>
    </row>
    <row r="10" spans="1:12" ht="12.75" customHeight="1">
      <c r="A10" s="10" t="s">
        <v>15</v>
      </c>
      <c r="B10" s="8" t="s">
        <v>16</v>
      </c>
      <c r="C10" s="10"/>
      <c r="D10" s="10"/>
      <c r="E10" s="10"/>
      <c r="F10" s="10"/>
      <c r="G10" s="10"/>
      <c r="H10" s="18"/>
      <c r="I10" s="19"/>
      <c r="J10" s="21">
        <f>60157.19+10780.8+1219.87</f>
        <v>72157.86</v>
      </c>
      <c r="K10" s="21"/>
      <c r="L10" s="21"/>
    </row>
    <row r="11" spans="1:12" ht="12.75" customHeight="1">
      <c r="A11" s="10" t="s">
        <v>17</v>
      </c>
      <c r="B11" s="8" t="s">
        <v>18</v>
      </c>
      <c r="C11" s="10"/>
      <c r="D11" s="10"/>
      <c r="E11" s="10"/>
      <c r="F11" s="10"/>
      <c r="G11" s="10"/>
      <c r="H11" s="18"/>
      <c r="I11" s="19"/>
      <c r="J11" s="21">
        <v>8347.2900000000009</v>
      </c>
      <c r="K11" s="21"/>
      <c r="L11" s="21"/>
    </row>
    <row r="12" spans="1:12" ht="12.75" customHeight="1">
      <c r="A12" s="22" t="s">
        <v>19</v>
      </c>
      <c r="B12" s="17" t="s">
        <v>20</v>
      </c>
      <c r="C12" s="10"/>
      <c r="D12" s="10"/>
      <c r="E12" s="10"/>
      <c r="F12" s="10"/>
      <c r="G12" s="10"/>
      <c r="H12" s="18"/>
      <c r="I12" s="19"/>
      <c r="J12" s="20">
        <f>J13+J14</f>
        <v>79594.450000000012</v>
      </c>
      <c r="K12" s="20"/>
      <c r="L12" s="20"/>
    </row>
    <row r="13" spans="1:12" ht="12.75" customHeight="1">
      <c r="A13" s="10" t="s">
        <v>15</v>
      </c>
      <c r="B13" s="8" t="s">
        <v>21</v>
      </c>
      <c r="C13" s="10"/>
      <c r="D13" s="10"/>
      <c r="E13" s="10"/>
      <c r="F13" s="10"/>
      <c r="G13" s="10"/>
      <c r="H13" s="18"/>
      <c r="I13" s="19"/>
      <c r="J13" s="21">
        <f>59468.35+10648+1196.28</f>
        <v>71312.63</v>
      </c>
      <c r="K13" s="21"/>
      <c r="L13" s="21"/>
    </row>
    <row r="14" spans="1:12" ht="12.75" customHeight="1">
      <c r="A14" s="10" t="s">
        <v>17</v>
      </c>
      <c r="B14" s="8" t="s">
        <v>22</v>
      </c>
      <c r="C14" s="10"/>
      <c r="D14" s="10"/>
      <c r="E14" s="10"/>
      <c r="F14" s="10"/>
      <c r="G14" s="10"/>
      <c r="H14" s="18"/>
      <c r="I14" s="19"/>
      <c r="J14" s="21">
        <v>8281.82</v>
      </c>
      <c r="K14" s="21"/>
      <c r="L14" s="21"/>
    </row>
    <row r="15" spans="1:12" ht="12.75" customHeight="1">
      <c r="A15" s="10"/>
      <c r="B15" s="16" t="s">
        <v>57</v>
      </c>
      <c r="C15" s="9"/>
      <c r="D15" s="9"/>
      <c r="E15" s="9"/>
      <c r="F15" s="9"/>
      <c r="G15" s="9"/>
      <c r="H15" s="9"/>
      <c r="I15" s="9"/>
      <c r="J15" s="20">
        <f>J8+J12-J9</f>
        <v>-2019.9299999999785</v>
      </c>
      <c r="K15" s="20"/>
      <c r="L15" s="20"/>
    </row>
    <row r="16" spans="1:12" ht="12.75" customHeight="1">
      <c r="A16" s="10"/>
      <c r="B16" s="32" t="s">
        <v>3</v>
      </c>
      <c r="C16" s="32"/>
      <c r="D16" s="32"/>
      <c r="E16" s="32"/>
      <c r="F16" s="32"/>
      <c r="G16" s="32"/>
      <c r="H16" s="32"/>
      <c r="I16" s="10"/>
      <c r="J16" s="10"/>
    </row>
    <row r="17" spans="1:14" ht="12.75" customHeight="1">
      <c r="A17" s="10"/>
      <c r="B17" s="22" t="s">
        <v>0</v>
      </c>
      <c r="C17" s="10"/>
      <c r="D17" s="10"/>
      <c r="E17" s="10"/>
      <c r="F17" s="10"/>
      <c r="G17" s="10"/>
      <c r="H17" s="10"/>
      <c r="I17" s="10"/>
      <c r="J17" s="10"/>
    </row>
    <row r="18" spans="1:14" ht="12.75" customHeight="1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5"/>
      <c r="L18" s="23"/>
      <c r="N18" s="23"/>
    </row>
    <row r="19" spans="1:14" ht="12.75" customHeight="1">
      <c r="A19" s="10" t="s">
        <v>5</v>
      </c>
      <c r="B19" s="10"/>
      <c r="C19" s="10"/>
      <c r="D19" s="10"/>
      <c r="E19" s="10"/>
      <c r="F19" s="10"/>
      <c r="G19" s="10"/>
      <c r="H19" s="10"/>
      <c r="I19" s="10"/>
      <c r="J19" s="24">
        <v>18554.419999999998</v>
      </c>
      <c r="K19" s="23"/>
      <c r="L19" s="23"/>
    </row>
    <row r="20" spans="1:14" ht="12.75" customHeight="1">
      <c r="A20" s="10" t="s">
        <v>24</v>
      </c>
      <c r="B20" s="10"/>
      <c r="C20" s="10"/>
      <c r="D20" s="10"/>
      <c r="E20" s="10"/>
      <c r="F20" s="10"/>
      <c r="G20" s="10"/>
      <c r="H20" s="10"/>
      <c r="I20" s="10"/>
      <c r="J20" s="25">
        <v>1724.94</v>
      </c>
      <c r="L20" s="23"/>
    </row>
    <row r="21" spans="1:14" ht="12.75" customHeight="1">
      <c r="A21" s="10" t="s">
        <v>25</v>
      </c>
      <c r="B21" s="10"/>
      <c r="C21" s="10"/>
      <c r="D21" s="10"/>
      <c r="E21" s="10"/>
      <c r="F21" s="10"/>
      <c r="G21" s="10"/>
      <c r="H21" s="10"/>
      <c r="I21" s="10"/>
      <c r="J21" s="6">
        <v>970.28</v>
      </c>
      <c r="L21" s="23"/>
    </row>
    <row r="22" spans="1:14" ht="12.75" customHeight="1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6">
        <v>1832.75</v>
      </c>
      <c r="L22" s="23"/>
      <c r="M22" s="6"/>
    </row>
    <row r="23" spans="1:14" ht="12.75" customHeight="1">
      <c r="A23" s="10" t="s">
        <v>27</v>
      </c>
      <c r="B23" s="10"/>
      <c r="C23" s="10"/>
      <c r="D23" s="10"/>
      <c r="E23" s="10"/>
      <c r="F23" s="10"/>
      <c r="G23" s="10"/>
      <c r="H23" s="10"/>
      <c r="I23" s="10"/>
      <c r="J23" s="6">
        <v>1293.71</v>
      </c>
      <c r="L23" s="23"/>
      <c r="M23" s="6"/>
    </row>
    <row r="24" spans="1:14" ht="12.75" customHeight="1">
      <c r="A24" s="10" t="s">
        <v>28</v>
      </c>
      <c r="B24" s="10"/>
      <c r="C24" s="10"/>
      <c r="D24" s="10"/>
      <c r="E24" s="10"/>
      <c r="F24" s="10"/>
      <c r="G24" s="10"/>
      <c r="H24" s="10"/>
      <c r="I24" s="10"/>
      <c r="J24" s="26">
        <v>14616</v>
      </c>
      <c r="K24" s="23"/>
      <c r="L24" s="24"/>
    </row>
    <row r="25" spans="1:14" ht="12.75" customHeight="1">
      <c r="A25" s="10" t="s">
        <v>29</v>
      </c>
      <c r="B25" s="10"/>
      <c r="C25" s="10"/>
      <c r="D25" s="10"/>
      <c r="E25" s="10"/>
      <c r="F25" s="10"/>
      <c r="G25" s="10"/>
      <c r="H25" s="10"/>
      <c r="I25" s="10"/>
      <c r="J25" s="24">
        <f>60+111+82</f>
        <v>253</v>
      </c>
      <c r="M25" s="23"/>
    </row>
    <row r="26" spans="1:14" ht="12.75" customHeight="1">
      <c r="A26" s="10" t="s">
        <v>30</v>
      </c>
      <c r="B26" s="10"/>
      <c r="C26" s="10"/>
      <c r="D26" s="10"/>
      <c r="E26" s="10"/>
      <c r="F26" s="10"/>
      <c r="G26" s="10"/>
      <c r="H26" s="10"/>
      <c r="I26" s="10"/>
      <c r="J26" s="24">
        <v>3246.48</v>
      </c>
    </row>
    <row r="27" spans="1:14" ht="12.75" customHeight="1">
      <c r="A27" s="10" t="s">
        <v>62</v>
      </c>
      <c r="B27" s="10"/>
      <c r="C27" s="10"/>
      <c r="D27" s="10"/>
      <c r="E27" s="10"/>
      <c r="F27" s="10"/>
      <c r="G27" s="10"/>
      <c r="H27" s="10"/>
      <c r="I27" s="10"/>
      <c r="J27" s="6">
        <f>8948.06+169.82</f>
        <v>9117.8799999999992</v>
      </c>
    </row>
    <row r="28" spans="1:14" ht="12.75" customHeight="1">
      <c r="A28" s="10" t="s">
        <v>63</v>
      </c>
      <c r="B28" s="10"/>
      <c r="C28" s="10"/>
      <c r="D28" s="10"/>
      <c r="E28" s="10"/>
      <c r="F28" s="10"/>
      <c r="G28" s="10"/>
      <c r="H28" s="10"/>
      <c r="I28" s="10"/>
      <c r="J28" s="25">
        <v>422</v>
      </c>
    </row>
    <row r="29" spans="1:14" ht="12.75" customHeight="1">
      <c r="A29" s="10" t="s">
        <v>64</v>
      </c>
      <c r="B29" s="10"/>
      <c r="C29" s="10"/>
      <c r="D29" s="10"/>
      <c r="E29" s="10"/>
      <c r="F29" s="10"/>
      <c r="G29" s="10"/>
      <c r="H29" s="10"/>
      <c r="I29" s="10"/>
      <c r="J29" s="24">
        <v>1219.8699999999999</v>
      </c>
    </row>
    <row r="30" spans="1:14" ht="12.75" customHeight="1">
      <c r="A30" s="29" t="s">
        <v>65</v>
      </c>
      <c r="B30" s="10"/>
      <c r="C30" s="10"/>
      <c r="D30" s="10"/>
      <c r="E30" s="10"/>
      <c r="F30" s="10"/>
      <c r="G30" s="10"/>
      <c r="H30" s="10"/>
      <c r="I30" s="10"/>
      <c r="J30" s="24">
        <v>8347.2900000000009</v>
      </c>
    </row>
    <row r="31" spans="1:14" ht="12.75" customHeight="1">
      <c r="A31" s="10" t="s">
        <v>66</v>
      </c>
      <c r="B31" s="10"/>
      <c r="C31" s="10"/>
      <c r="D31" s="10"/>
      <c r="E31" s="10"/>
      <c r="F31" s="10"/>
      <c r="G31" s="10"/>
      <c r="H31" s="10"/>
      <c r="I31" s="10"/>
      <c r="J31" s="24">
        <v>2897.5</v>
      </c>
      <c r="K31" s="23"/>
    </row>
    <row r="32" spans="1:14" ht="12.75" customHeight="1">
      <c r="A32" s="10" t="s">
        <v>67</v>
      </c>
      <c r="B32" s="10"/>
      <c r="C32" s="10"/>
      <c r="D32" s="10"/>
      <c r="E32" s="10"/>
      <c r="F32" s="10"/>
      <c r="G32" s="10"/>
      <c r="H32" s="10"/>
      <c r="I32" s="10"/>
      <c r="J32" s="24">
        <v>1045.8800000000001</v>
      </c>
    </row>
    <row r="33" spans="1:14" ht="12.75" customHeight="1">
      <c r="A33" s="10" t="s">
        <v>68</v>
      </c>
      <c r="B33" s="10"/>
      <c r="C33" s="10"/>
      <c r="D33" s="10"/>
      <c r="E33" s="10"/>
      <c r="F33" s="10"/>
      <c r="G33" s="10"/>
      <c r="H33" s="10"/>
      <c r="I33" s="10"/>
      <c r="J33" s="24">
        <f>805.05+5807.51</f>
        <v>6612.56</v>
      </c>
    </row>
    <row r="34" spans="1:14" ht="12.75" customHeight="1">
      <c r="A34" s="10" t="s">
        <v>69</v>
      </c>
      <c r="B34" s="10"/>
      <c r="C34" s="10"/>
      <c r="D34" s="10"/>
      <c r="E34" s="10"/>
      <c r="F34" s="10"/>
      <c r="G34" s="10"/>
      <c r="H34" s="10"/>
      <c r="I34" s="10"/>
      <c r="J34" s="24">
        <v>1989.86</v>
      </c>
    </row>
    <row r="35" spans="1:14" ht="12.75" customHeight="1">
      <c r="A35" s="10" t="s">
        <v>70</v>
      </c>
      <c r="B35" s="10"/>
      <c r="C35" s="10"/>
      <c r="D35" s="10"/>
      <c r="E35" s="10"/>
      <c r="F35" s="10"/>
      <c r="G35" s="10"/>
      <c r="H35" s="10"/>
      <c r="I35" s="10"/>
      <c r="J35" s="24">
        <v>6360.73</v>
      </c>
      <c r="K35" s="23"/>
      <c r="M35" s="23"/>
      <c r="N35" s="23"/>
    </row>
    <row r="36" spans="1:14" ht="12.75" customHeight="1">
      <c r="A36" s="15" t="s">
        <v>31</v>
      </c>
      <c r="B36" s="15" t="s">
        <v>32</v>
      </c>
      <c r="C36" s="15"/>
      <c r="D36" s="15"/>
      <c r="E36" s="15"/>
      <c r="F36" s="15"/>
      <c r="G36" s="15"/>
      <c r="H36" s="15"/>
      <c r="I36" s="10"/>
      <c r="J36" s="6"/>
    </row>
    <row r="37" spans="1:14" ht="12.75" customHeight="1">
      <c r="A37" s="10"/>
      <c r="B37" s="22" t="s">
        <v>48</v>
      </c>
      <c r="C37" s="22"/>
      <c r="D37" s="22"/>
      <c r="E37" s="22"/>
      <c r="F37" s="22"/>
      <c r="G37" s="22"/>
      <c r="H37" s="10"/>
      <c r="I37" s="10"/>
      <c r="J37" s="4">
        <v>6673.07</v>
      </c>
      <c r="K37" s="4"/>
      <c r="L37" s="4"/>
    </row>
    <row r="38" spans="1:14" ht="12.75" customHeight="1">
      <c r="A38" s="10"/>
      <c r="B38" s="16" t="s">
        <v>50</v>
      </c>
      <c r="C38" s="9"/>
      <c r="D38" s="9"/>
      <c r="E38" s="9"/>
      <c r="F38" s="9"/>
      <c r="G38" s="9"/>
      <c r="H38" s="9"/>
      <c r="I38" s="9"/>
      <c r="J38" s="27">
        <v>-429.28</v>
      </c>
      <c r="K38" s="27"/>
      <c r="L38" s="27"/>
    </row>
    <row r="39" spans="1:14" ht="12.75" customHeight="1">
      <c r="A39" s="10" t="s">
        <v>33</v>
      </c>
      <c r="B39" s="10" t="s">
        <v>34</v>
      </c>
      <c r="C39" s="10"/>
      <c r="D39" s="10"/>
      <c r="E39" s="10"/>
      <c r="F39" s="10"/>
      <c r="G39" s="10"/>
      <c r="H39" s="10"/>
      <c r="I39" s="10"/>
      <c r="J39" s="24">
        <v>16926.009999999998</v>
      </c>
    </row>
    <row r="40" spans="1:14" ht="12.75" customHeight="1">
      <c r="A40" s="10" t="s">
        <v>35</v>
      </c>
      <c r="B40" s="10" t="s">
        <v>36</v>
      </c>
      <c r="C40" s="10"/>
      <c r="D40" s="10"/>
      <c r="E40" s="10"/>
      <c r="F40" s="10"/>
      <c r="G40" s="10"/>
      <c r="H40" s="10"/>
      <c r="I40" s="10"/>
      <c r="J40" s="24">
        <v>2200</v>
      </c>
      <c r="K40" s="23"/>
    </row>
    <row r="41" spans="1:14" ht="12.75" customHeight="1">
      <c r="A41" s="10" t="s">
        <v>37</v>
      </c>
      <c r="B41" s="10" t="s">
        <v>38</v>
      </c>
      <c r="C41" s="10"/>
      <c r="D41" s="10"/>
      <c r="E41" s="10"/>
      <c r="F41" s="10"/>
      <c r="G41" s="10"/>
      <c r="H41" s="10"/>
      <c r="I41" s="10"/>
      <c r="J41" s="24">
        <v>418.3</v>
      </c>
      <c r="K41" s="23"/>
    </row>
    <row r="42" spans="1:14" ht="12.75" customHeight="1">
      <c r="A42" s="10" t="s">
        <v>39</v>
      </c>
      <c r="B42" s="10" t="s">
        <v>40</v>
      </c>
      <c r="C42" s="10"/>
      <c r="D42" s="10"/>
      <c r="E42" s="10"/>
      <c r="F42" s="10"/>
      <c r="G42" s="10"/>
      <c r="H42" s="10"/>
      <c r="I42" s="10"/>
      <c r="J42" s="24">
        <v>169.26</v>
      </c>
    </row>
    <row r="43" spans="1:14" ht="12.75" customHeight="1">
      <c r="A43" s="10" t="s">
        <v>41</v>
      </c>
      <c r="B43" s="10" t="s">
        <v>42</v>
      </c>
      <c r="C43" s="10"/>
      <c r="D43" s="10"/>
      <c r="E43" s="10"/>
      <c r="F43" s="10"/>
      <c r="G43" s="10"/>
      <c r="H43" s="10"/>
      <c r="I43" s="10"/>
      <c r="J43" s="6">
        <v>1724.94</v>
      </c>
    </row>
    <row r="44" spans="1:14" ht="12.75" customHeight="1">
      <c r="A44" s="10" t="s">
        <v>43</v>
      </c>
      <c r="B44" s="10" t="s">
        <v>44</v>
      </c>
      <c r="C44" s="10"/>
      <c r="D44" s="10"/>
      <c r="E44" s="10"/>
      <c r="F44" s="10"/>
      <c r="G44" s="10"/>
      <c r="H44" s="10"/>
      <c r="I44" s="10"/>
      <c r="J44" s="6">
        <v>16732.12</v>
      </c>
    </row>
    <row r="45" spans="1:14" ht="12.75" customHeight="1">
      <c r="A45" s="10" t="s">
        <v>45</v>
      </c>
      <c r="B45" s="10" t="s">
        <v>46</v>
      </c>
      <c r="C45" s="10"/>
      <c r="D45" s="10"/>
      <c r="E45" s="10"/>
      <c r="F45" s="10"/>
      <c r="G45" s="10"/>
      <c r="H45" s="10"/>
      <c r="I45" s="10"/>
      <c r="J45" s="27">
        <f>SUM(J46:J49)</f>
        <v>50566</v>
      </c>
      <c r="K45" s="27"/>
    </row>
    <row r="46" spans="1:14" ht="12.75" customHeight="1">
      <c r="A46" s="10" t="s">
        <v>71</v>
      </c>
      <c r="B46" s="10"/>
      <c r="C46" s="10"/>
      <c r="D46" s="10"/>
      <c r="E46" s="10"/>
      <c r="F46" s="10"/>
      <c r="G46" s="10"/>
      <c r="H46" s="10"/>
      <c r="I46" s="10"/>
      <c r="J46" s="24">
        <f>15000+6000</f>
        <v>21000</v>
      </c>
      <c r="K46" s="23"/>
    </row>
    <row r="47" spans="1:14" ht="12.75" customHeight="1">
      <c r="A47" s="30" t="s">
        <v>73</v>
      </c>
      <c r="B47" s="10"/>
      <c r="C47" s="10"/>
      <c r="D47" s="10"/>
      <c r="E47" s="10"/>
      <c r="F47" s="10"/>
      <c r="G47" s="10"/>
      <c r="H47" s="10"/>
      <c r="I47" s="10"/>
      <c r="J47" s="24">
        <v>22451</v>
      </c>
      <c r="K47" s="23"/>
    </row>
    <row r="48" spans="1:14" ht="12.75" customHeight="1">
      <c r="A48" s="30" t="s">
        <v>72</v>
      </c>
      <c r="B48" s="30"/>
      <c r="C48" s="30"/>
      <c r="D48" s="30"/>
      <c r="E48" s="30"/>
      <c r="F48" s="30"/>
      <c r="G48" s="30"/>
      <c r="H48" s="30"/>
      <c r="I48" s="10"/>
      <c r="J48" s="24">
        <v>7115</v>
      </c>
      <c r="K48" s="31"/>
    </row>
    <row r="49" spans="1:12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24"/>
    </row>
    <row r="50" spans="1:12" ht="12.75" customHeight="1">
      <c r="A50" s="10" t="s">
        <v>47</v>
      </c>
      <c r="B50" s="22" t="s">
        <v>61</v>
      </c>
      <c r="C50" s="22"/>
      <c r="D50" s="22"/>
      <c r="E50" s="22"/>
      <c r="F50" s="22"/>
      <c r="G50" s="10"/>
      <c r="H50" s="10"/>
      <c r="I50" s="10"/>
      <c r="J50" s="27">
        <f>J37+J40+J44-J45-J41-J42-J43</f>
        <v>-27273.309999999998</v>
      </c>
      <c r="K50" s="27"/>
      <c r="L50" s="27"/>
    </row>
    <row r="51" spans="1:12" ht="12.75" customHeight="1">
      <c r="A51" s="10" t="s">
        <v>49</v>
      </c>
      <c r="B51" s="16" t="s">
        <v>58</v>
      </c>
      <c r="C51" s="9"/>
      <c r="D51" s="9"/>
      <c r="E51" s="9"/>
      <c r="F51" s="9"/>
      <c r="G51" s="9"/>
      <c r="H51" s="9"/>
      <c r="I51" s="9"/>
      <c r="J51" s="27">
        <f>J44++J38-J39</f>
        <v>-623.17000000000007</v>
      </c>
      <c r="K51" s="27"/>
      <c r="L51" s="27"/>
    </row>
    <row r="52" spans="1:12" ht="12.75" customHeight="1">
      <c r="A52" s="22" t="s">
        <v>51</v>
      </c>
      <c r="B52" s="22" t="s">
        <v>59</v>
      </c>
      <c r="C52" s="22"/>
      <c r="D52" s="22"/>
      <c r="E52" s="22"/>
      <c r="F52" s="22"/>
      <c r="G52" s="22"/>
      <c r="H52" s="22"/>
      <c r="I52" s="22"/>
      <c r="J52" s="28">
        <f>J15+J51</f>
        <v>-2643.0999999999785</v>
      </c>
      <c r="K52" s="28"/>
      <c r="L52" s="28"/>
    </row>
    <row r="53" spans="1:12" ht="12.75" customHeight="1">
      <c r="A53" s="3" t="s">
        <v>52</v>
      </c>
      <c r="B53" s="3" t="s">
        <v>53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>
      <c r="A54" s="10"/>
      <c r="B54" s="3" t="s">
        <v>60</v>
      </c>
      <c r="C54" s="3"/>
      <c r="D54" s="3"/>
      <c r="E54" s="3"/>
      <c r="F54" s="3"/>
      <c r="G54" s="3"/>
      <c r="H54" s="10"/>
      <c r="I54" s="10"/>
      <c r="J54" s="20">
        <f>J50+J15</f>
        <v>-29293.239999999976</v>
      </c>
      <c r="K54" s="20"/>
      <c r="L54" s="20"/>
    </row>
    <row r="55" spans="1:12" ht="12.75" customHeight="1">
      <c r="A55" s="10"/>
      <c r="B55" s="3" t="s">
        <v>54</v>
      </c>
      <c r="C55" s="22"/>
      <c r="D55" s="22"/>
      <c r="E55" s="22"/>
      <c r="F55" s="22"/>
      <c r="G55" s="22"/>
      <c r="H55" s="22"/>
      <c r="I55" s="22"/>
      <c r="J55" s="5"/>
    </row>
    <row r="56" spans="1:12" ht="12.75" customHeight="1">
      <c r="A56" s="10"/>
      <c r="B56" s="3" t="s">
        <v>55</v>
      </c>
      <c r="C56" s="3"/>
      <c r="D56" s="3"/>
      <c r="E56" s="3"/>
      <c r="F56" s="3"/>
      <c r="G56" s="3"/>
      <c r="H56" s="3"/>
      <c r="I56" s="22"/>
      <c r="J56" s="5"/>
    </row>
  </sheetData>
  <mergeCells count="2">
    <mergeCell ref="B16:H16"/>
    <mergeCell ref="B5:D5"/>
  </mergeCells>
  <pageMargins left="0.38" right="0.41" top="0.33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2015-04-07T15:43:55Z</dcterms:modified>
</cp:coreProperties>
</file>