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8" i="5" l="1"/>
  <c r="C29" i="5"/>
  <c r="C30" i="5"/>
  <c r="C27" i="5"/>
  <c r="C26" i="5"/>
  <c r="C25" i="5"/>
  <c r="C24" i="5"/>
  <c r="C23" i="5"/>
  <c r="C22" i="5"/>
  <c r="C21" i="5"/>
  <c r="C20" i="5"/>
  <c r="C19" i="5"/>
  <c r="C18" i="5"/>
  <c r="C17" i="5"/>
  <c r="C32" i="5"/>
  <c r="C13" i="5"/>
  <c r="C12" i="5"/>
  <c r="C11" i="5"/>
  <c r="C34" i="5" l="1"/>
  <c r="C14" i="5" l="1"/>
  <c r="C35" i="5" s="1"/>
</calcChain>
</file>

<file path=xl/sharedStrings.xml><?xml version="1.0" encoding="utf-8"?>
<sst xmlns="http://schemas.openxmlformats.org/spreadsheetml/2006/main" count="37" uniqueCount="37">
  <si>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</si>
  <si>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</si>
  <si>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</si>
  <si>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</si>
  <si>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</si>
  <si>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</si>
  <si>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</si>
  <si>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ул.Октябрьская, д.40</t>
  </si>
  <si>
    <t>2)       Площадь дома 837,9 кв.м</t>
  </si>
  <si>
    <t>3)       Дата принятия в управление:    01.10.2013г.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</si>
  <si>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</si>
  <si>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</si>
  <si>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</si>
  <si>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</si>
  <si>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</si>
  <si>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</si>
  <si>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</si>
  <si>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</si>
  <si>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</si>
  <si>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</si>
  <si>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</si>
  <si>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</si>
  <si>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</si>
  <si>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вентканалов и дымоходов, газопровода ВГС</t>
  </si>
  <si>
    <t>9) ОДН по холодному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</si>
  <si>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</si>
  <si>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</si>
  <si>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</si>
  <si>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</si>
  <si>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</si>
  <si>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45.5 Поступило от ПАО"МТС"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</si>
  <si>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</si>
  <si>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</si>
  <si>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</si>
  <si>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</si>
  <si>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</si>
  <si>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Ремонт электропроводки на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</si>
</sst>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0" xfId="0" applyNumberFormat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/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tabSelected="1" topLeftCell="A6" workbookViewId="0">
      <selection activeCell="H9" sqref="H9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4.140625" customWidth="1"/>
    <col min="4" max="4" width="4.42578125" customWidth="1"/>
    <col min="5" max="5" width="9.5703125" bestFit="1" customWidth="1"/>
  </cols>
  <sheetData>
    <row r="1" spans="2:5" ht="12" customHeight="1" x14ac:dyDescent="0.25">
      <c r="B1" s="3" t="s">
        <v>0</v>
      </c>
    </row>
    <row r="2" spans="2:5" ht="12" customHeight="1" x14ac:dyDescent="0.25">
      <c r="B2" s="1" t="s">
        <v>2</v>
      </c>
    </row>
    <row r="3" spans="2:5" ht="12" customHeight="1" x14ac:dyDescent="0.25">
      <c r="B3" s="4" t="s">
        <v>31</v>
      </c>
    </row>
    <row r="4" spans="2:5" ht="12" customHeight="1" x14ac:dyDescent="0.25">
      <c r="B4" s="25" t="s">
        <v>7</v>
      </c>
      <c r="C4" s="5"/>
    </row>
    <row r="5" spans="2:5" ht="12" customHeight="1" x14ac:dyDescent="0.25">
      <c r="B5" s="25" t="s">
        <v>8</v>
      </c>
      <c r="C5" s="5"/>
    </row>
    <row r="6" spans="2:5" ht="12" customHeight="1" x14ac:dyDescent="0.25">
      <c r="B6" s="25" t="s">
        <v>9</v>
      </c>
      <c r="C6" s="5"/>
    </row>
    <row r="7" spans="2:5" ht="51.75" customHeight="1" x14ac:dyDescent="0.25">
      <c r="B7" s="32" t="s">
        <v>3</v>
      </c>
      <c r="C7" s="33"/>
    </row>
    <row r="8" spans="2:5" ht="27" customHeight="1" x14ac:dyDescent="0.25">
      <c r="B8" s="34" t="s">
        <v>10</v>
      </c>
      <c r="C8" s="35"/>
    </row>
    <row r="9" spans="2:5" ht="25.5" customHeight="1" x14ac:dyDescent="0.25">
      <c r="B9" s="26" t="s">
        <v>32</v>
      </c>
      <c r="C9" s="31">
        <v>-2331.16</v>
      </c>
    </row>
    <row r="10" spans="2:5" ht="12" customHeight="1" x14ac:dyDescent="0.25">
      <c r="B10" s="25" t="s">
        <v>33</v>
      </c>
      <c r="C10" s="30">
        <v>-358291.81</v>
      </c>
    </row>
    <row r="11" spans="2:5" ht="12" customHeight="1" x14ac:dyDescent="0.25">
      <c r="B11" s="25" t="s">
        <v>17</v>
      </c>
      <c r="C11" s="29">
        <f>73794.66</f>
        <v>73794.66</v>
      </c>
    </row>
    <row r="12" spans="2:5" ht="12" customHeight="1" x14ac:dyDescent="0.25">
      <c r="B12" s="25" t="s">
        <v>18</v>
      </c>
      <c r="C12" s="24">
        <f>64812.21</f>
        <v>64812.21</v>
      </c>
    </row>
    <row r="13" spans="2:5" ht="12" customHeight="1" x14ac:dyDescent="0.25">
      <c r="B13" s="25" t="s">
        <v>30</v>
      </c>
      <c r="C13" s="24">
        <f>2400</f>
        <v>2400</v>
      </c>
      <c r="E13" s="2"/>
    </row>
    <row r="14" spans="2:5" ht="12" customHeight="1" x14ac:dyDescent="0.25">
      <c r="B14" s="25" t="s">
        <v>19</v>
      </c>
      <c r="C14" s="28">
        <f>C13+C12</f>
        <v>67212.209999999992</v>
      </c>
      <c r="E14" s="22"/>
    </row>
    <row r="15" spans="2:5" ht="25.5" customHeight="1" x14ac:dyDescent="0.25">
      <c r="B15" s="34" t="s">
        <v>20</v>
      </c>
      <c r="C15" s="35"/>
    </row>
    <row r="16" spans="2:5" ht="12" customHeight="1" x14ac:dyDescent="0.25">
      <c r="B16" s="17" t="s">
        <v>1</v>
      </c>
      <c r="C16" s="19"/>
    </row>
    <row r="17" spans="2:5" ht="12" customHeight="1" x14ac:dyDescent="0.25">
      <c r="B17" s="18" t="s">
        <v>11</v>
      </c>
      <c r="C17" s="20">
        <f>4206.91</f>
        <v>4206.91</v>
      </c>
      <c r="E17" s="22"/>
    </row>
    <row r="18" spans="2:5" ht="12" customHeight="1" x14ac:dyDescent="0.25">
      <c r="B18" s="13" t="s">
        <v>12</v>
      </c>
      <c r="C18" s="12">
        <f>380.52</f>
        <v>380.52</v>
      </c>
    </row>
    <row r="19" spans="2:5" ht="12" customHeight="1" x14ac:dyDescent="0.25">
      <c r="B19" s="13" t="s">
        <v>13</v>
      </c>
      <c r="C19" s="15">
        <f>730.85</f>
        <v>730.85</v>
      </c>
    </row>
    <row r="20" spans="2:5" ht="12" customHeight="1" x14ac:dyDescent="0.25">
      <c r="B20" s="13" t="s">
        <v>14</v>
      </c>
      <c r="C20" s="15">
        <f>489.25</f>
        <v>489.25</v>
      </c>
    </row>
    <row r="21" spans="2:5" ht="12" customHeight="1" x14ac:dyDescent="0.25">
      <c r="B21" s="13" t="s">
        <v>15</v>
      </c>
      <c r="C21" s="15">
        <f>4000+1903+1903+2108+1175+12000</f>
        <v>23089</v>
      </c>
    </row>
    <row r="22" spans="2:5" ht="12" customHeight="1" x14ac:dyDescent="0.25">
      <c r="B22" s="13" t="s">
        <v>16</v>
      </c>
      <c r="C22" s="16">
        <f>287.44</f>
        <v>287.44</v>
      </c>
    </row>
    <row r="23" spans="2:5" ht="12" customHeight="1" x14ac:dyDescent="0.25">
      <c r="B23" s="13" t="s">
        <v>22</v>
      </c>
      <c r="C23" s="15">
        <f>3981.12</f>
        <v>3981.12</v>
      </c>
    </row>
    <row r="24" spans="2:5" ht="12" customHeight="1" x14ac:dyDescent="0.25">
      <c r="B24" s="13" t="s">
        <v>23</v>
      </c>
      <c r="C24" s="15">
        <f>1100.52</f>
        <v>1100.52</v>
      </c>
    </row>
    <row r="25" spans="2:5" ht="12" customHeight="1" x14ac:dyDescent="0.25">
      <c r="B25" s="13" t="s">
        <v>24</v>
      </c>
      <c r="C25" s="14">
        <f>1239.18</f>
        <v>1239.18</v>
      </c>
    </row>
    <row r="26" spans="2:5" ht="12" customHeight="1" x14ac:dyDescent="0.25">
      <c r="B26" s="13" t="s">
        <v>25</v>
      </c>
      <c r="C26" s="16">
        <f>768.48</f>
        <v>768.48</v>
      </c>
    </row>
    <row r="27" spans="2:5" ht="12" customHeight="1" x14ac:dyDescent="0.25">
      <c r="B27" s="13" t="s">
        <v>26</v>
      </c>
      <c r="C27" s="15">
        <f>1550.1+2226.25</f>
        <v>3776.35</v>
      </c>
    </row>
    <row r="28" spans="2:5" ht="12" customHeight="1" x14ac:dyDescent="0.25">
      <c r="B28" s="13" t="s">
        <v>27</v>
      </c>
      <c r="C28" s="15">
        <f>422.57+5377.87+173.34</f>
        <v>5973.78</v>
      </c>
    </row>
    <row r="29" spans="2:5" ht="12" customHeight="1" x14ac:dyDescent="0.25">
      <c r="B29" s="13" t="s">
        <v>28</v>
      </c>
      <c r="C29" s="15">
        <f>756.4+267.31</f>
        <v>1023.71</v>
      </c>
    </row>
    <row r="30" spans="2:5" ht="12" customHeight="1" x14ac:dyDescent="0.25">
      <c r="B30" s="13" t="s">
        <v>29</v>
      </c>
      <c r="C30" s="15">
        <f>8677.3</f>
        <v>8677.2999999999993</v>
      </c>
    </row>
    <row r="31" spans="2:5" ht="28.5" customHeight="1" x14ac:dyDescent="0.25">
      <c r="B31" s="27" t="s">
        <v>21</v>
      </c>
      <c r="C31" s="7"/>
    </row>
    <row r="32" spans="2:5" ht="12" customHeight="1" x14ac:dyDescent="0.25">
      <c r="B32" s="13" t="s">
        <v>36</v>
      </c>
      <c r="C32" s="11">
        <f>9350</f>
        <v>9350</v>
      </c>
      <c r="E32" s="22"/>
    </row>
    <row r="33" spans="2:5" ht="12" customHeight="1" x14ac:dyDescent="0.25">
      <c r="B33" s="21"/>
      <c r="C33" s="11">
        <v>0</v>
      </c>
    </row>
    <row r="34" spans="2:5" ht="24.75" customHeight="1" x14ac:dyDescent="0.25">
      <c r="B34" s="8" t="s">
        <v>34</v>
      </c>
      <c r="C34" s="23">
        <f>C9+C12-C11</f>
        <v>-11313.61</v>
      </c>
      <c r="E34" s="22"/>
    </row>
    <row r="35" spans="2:5" ht="26.25" customHeight="1" x14ac:dyDescent="0.25">
      <c r="B35" s="9" t="s">
        <v>35</v>
      </c>
      <c r="C35" s="23">
        <f>C10+C14-C17-C18-C20-C19-C21-C22-C23-C24-C25-C26-C27-C28-C29-C30-C32-C33</f>
        <v>-356154.00999999995</v>
      </c>
    </row>
    <row r="36" spans="2:5" ht="12" customHeight="1" x14ac:dyDescent="0.25">
      <c r="B36" s="10" t="s">
        <v>4</v>
      </c>
      <c r="C36" s="6"/>
    </row>
    <row r="37" spans="2:5" ht="12" customHeight="1" x14ac:dyDescent="0.25">
      <c r="B37" s="6" t="s">
        <v>5</v>
      </c>
      <c r="C37" s="6"/>
    </row>
    <row r="38" spans="2:5" ht="12" customHeight="1" x14ac:dyDescent="0.25">
      <c r="B38" s="10" t="s">
        <v>6</v>
      </c>
      <c r="C38" s="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2022-02-28T09:34:06Z</dcterms:modified>
</cp:coreProperties>
</file>