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125"/>
  </bookViews>
  <sheets>
    <sheet name="Отчет" sheetId="5" r:id="rId1"/>
  </sheets>
  <calcPr calcId="162913"/>
</workbook>
</file>

<file path=xl/calcChain.xml><?xml version="1.0" encoding="utf-8"?>
<calcChain xmlns="http://schemas.openxmlformats.org/spreadsheetml/2006/main">
  <c r="C23" i="5" l="1"/>
  <c r="C38" i="5"/>
  <c r="C39" i="5"/>
  <c r="C43" i="5"/>
  <c r="C42" i="5"/>
  <c r="C40" i="5"/>
  <c r="C37" i="5"/>
  <c r="C36" i="5"/>
  <c r="C35" i="5"/>
  <c r="C34" i="5"/>
  <c r="C33" i="5"/>
  <c r="C32" i="5"/>
  <c r="C31" i="5"/>
  <c r="C22" i="5" l="1"/>
  <c r="C21" i="5"/>
  <c r="C12" i="5" l="1"/>
  <c r="C17" i="5" l="1"/>
  <c r="C45" i="5" s="1"/>
  <c r="C24" i="5"/>
  <c r="C46" i="5" s="1"/>
  <c r="C50" i="5" l="1"/>
</calcChain>
</file>

<file path=xl/sharedStrings.xml><?xml version="1.0" encoding="utf-8"?>
<sst xmlns="http://schemas.openxmlformats.org/spreadsheetml/2006/main" count="49" uniqueCount="45">
  <si>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</si>
  <si>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</si>
  <si>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</si>
  <si>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</si>
  <si>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</si>
  <si>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</si>
  <si>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</si>
  <si>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</si>
  <si>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</si>
  <si>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4-В)Оказаны услуги  по начислению платы за водоснабжение и водоотведение</t>
  </si>
  <si>
    <t>1)        Адрес дома:    ул.Г.Жадова, д.21</t>
  </si>
  <si>
    <t>3)       Дата принятия в управление:    01.08.2012г.</t>
  </si>
  <si>
    <t>Всего задолженность по дому (выполненные работы + услуги)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</si>
  <si>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</si>
  <si>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</si>
  <si>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</si>
  <si>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</si>
  <si>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</si>
  <si>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</si>
  <si>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>4-Э)Оказаны услуги  по начислению платы за элетроэнергию</t>
  </si>
  <si>
    <t>7) Аварийно-ремонтная служба ООО "АРС"</t>
  </si>
  <si>
    <t>9) ОДН по холодному и горячему водоснабжению</t>
  </si>
  <si>
    <t>8) Тех.обслуживание вентканалов и дымоходов, газопровода ВГС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</si>
  <si>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</si>
  <si>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</si>
  <si>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</si>
  <si>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</si>
  <si>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</si>
  <si>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</si>
  <si>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</si>
  <si>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</si>
  <si>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4.5 Поступило от ПАО"Ростелеком",ЗАО"Ресурс-Связь",ПАО"Вымпелком",ООО"Нэт Бай Нэт Холдинг".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</si>
  <si>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</si>
  <si>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</si>
  <si>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</si>
  <si>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жилым домом в период с 01.01.2021г.по 31.12.2021г.</t>
  </si>
  <si>
    <t xml:space="preserve"> 4.1 Задолженность собственников и нанимателей по данной услуге на 01.01.2021г.</t>
  </si>
  <si>
    <t xml:space="preserve"> 4.4.Задолженность собственников и нанимателей по данной услуге на 01.01.2022г.</t>
  </si>
  <si>
    <t xml:space="preserve"> 4.1.Задолженность собственников и нанимателей по данным услугам на 01.01.2021г. (КВИТАНЦИИ)</t>
  </si>
  <si>
    <t xml:space="preserve"> 4.2.Задолженность собственников и нанимателей за выполненные работы на 01.01.2021г.</t>
  </si>
  <si>
    <t>7)Общая задолженность  собственников и нанимателей по ЖКУ (квитанции) на 01.01.2022г.</t>
  </si>
  <si>
    <t>8)Общая задолженность  собственников и нанимателей многоквартирного дома за выполненные работы на 01.01.2022г.</t>
  </si>
  <si>
    <t>2)       Площадь дома 4787,9 кв.м</t>
  </si>
  <si>
    <t>Замена розлива ХВС, установка кранов в подвале</t>
  </si>
  <si>
    <t>Ремонт электропроводки на доме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</si>
</sst>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2" fontId="0" fillId="0" borderId="8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5" fillId="0" borderId="1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2" fontId="0" fillId="0" borderId="1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2" fontId="4" fillId="2" borderId="7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topLeftCell="A10" workbookViewId="0">
      <selection activeCell="E14" sqref="E14"/>
    </sheetView>
  </sheetViews>
  <sheetFormatPr defaultRowHeight="12" customHeight="1" x14ac:dyDescent="0.25"/>
  <cols>
    <col min="1" max="1" width="1.42578125" customWidth="1"/>
    <col min="2" max="2" width="77.42578125" customWidth="1"/>
    <col min="3" max="3" width="14.140625" customWidth="1"/>
    <col min="4" max="4" width="4.5703125" customWidth="1"/>
    <col min="5" max="5" width="9.5703125" bestFit="1" customWidth="1"/>
  </cols>
  <sheetData>
    <row r="1" spans="1:3" ht="12" customHeight="1" x14ac:dyDescent="0.25">
      <c r="A1" s="2"/>
      <c r="B1" s="1" t="s">
        <v>0</v>
      </c>
      <c r="C1" s="2"/>
    </row>
    <row r="2" spans="1:3" ht="12" customHeight="1" x14ac:dyDescent="0.25">
      <c r="A2" s="2"/>
      <c r="B2" s="3" t="s">
        <v>2</v>
      </c>
      <c r="C2" s="2"/>
    </row>
    <row r="3" spans="1:3" ht="12" customHeight="1" x14ac:dyDescent="0.25">
      <c r="A3" s="2"/>
      <c r="B3" s="1" t="s">
        <v>35</v>
      </c>
      <c r="C3" s="2"/>
    </row>
    <row r="4" spans="1:3" ht="12" customHeight="1" x14ac:dyDescent="0.25">
      <c r="A4" s="2"/>
      <c r="B4" s="14" t="s">
        <v>10</v>
      </c>
      <c r="C4" s="4"/>
    </row>
    <row r="5" spans="1:3" ht="12" customHeight="1" x14ac:dyDescent="0.25">
      <c r="A5" s="2"/>
      <c r="B5" s="14" t="s">
        <v>42</v>
      </c>
      <c r="C5" s="4"/>
    </row>
    <row r="6" spans="1:3" ht="12" customHeight="1" x14ac:dyDescent="0.25">
      <c r="A6" s="2"/>
      <c r="B6" s="14" t="s">
        <v>11</v>
      </c>
      <c r="C6" s="4"/>
    </row>
    <row r="7" spans="1:3" ht="54.75" customHeight="1" x14ac:dyDescent="0.25">
      <c r="A7" s="2"/>
      <c r="B7" s="34" t="s">
        <v>3</v>
      </c>
      <c r="C7" s="35"/>
    </row>
    <row r="8" spans="1:3" ht="11.25" customHeight="1" x14ac:dyDescent="0.25">
      <c r="A8" s="2"/>
      <c r="B8" s="14" t="s">
        <v>9</v>
      </c>
      <c r="C8" s="4"/>
    </row>
    <row r="9" spans="1:3" ht="11.25" customHeight="1" x14ac:dyDescent="0.25">
      <c r="A9" s="2"/>
      <c r="B9" s="5" t="s">
        <v>36</v>
      </c>
      <c r="C9" s="15">
        <v>-14277.21</v>
      </c>
    </row>
    <row r="10" spans="1:3" ht="11.25" customHeight="1" x14ac:dyDescent="0.25">
      <c r="A10" s="2"/>
      <c r="B10" s="5" t="s">
        <v>4</v>
      </c>
      <c r="C10" s="6">
        <v>0</v>
      </c>
    </row>
    <row r="11" spans="1:3" ht="11.25" customHeight="1" x14ac:dyDescent="0.25">
      <c r="A11" s="2"/>
      <c r="B11" s="5" t="s">
        <v>5</v>
      </c>
      <c r="C11" s="6">
        <v>0</v>
      </c>
    </row>
    <row r="12" spans="1:3" ht="11.25" customHeight="1" x14ac:dyDescent="0.25">
      <c r="A12" s="2"/>
      <c r="B12" s="5" t="s">
        <v>37</v>
      </c>
      <c r="C12" s="15">
        <f>C11-C10+C9</f>
        <v>-14277.21</v>
      </c>
    </row>
    <row r="13" spans="1:3" ht="12" customHeight="1" x14ac:dyDescent="0.25">
      <c r="A13" s="2"/>
      <c r="B13" s="14" t="s">
        <v>19</v>
      </c>
      <c r="C13" s="4"/>
    </row>
    <row r="14" spans="1:3" ht="12" customHeight="1" x14ac:dyDescent="0.25">
      <c r="A14" s="2"/>
      <c r="B14" s="5" t="s">
        <v>36</v>
      </c>
      <c r="C14" s="15">
        <v>-22806.720000000001</v>
      </c>
    </row>
    <row r="15" spans="1:3" ht="12" customHeight="1" x14ac:dyDescent="0.25">
      <c r="A15" s="2"/>
      <c r="B15" s="5" t="s">
        <v>4</v>
      </c>
      <c r="C15" s="6">
        <v>0</v>
      </c>
    </row>
    <row r="16" spans="1:3" ht="12" customHeight="1" x14ac:dyDescent="0.25">
      <c r="A16" s="2"/>
      <c r="B16" s="5" t="s">
        <v>5</v>
      </c>
      <c r="C16" s="6">
        <v>0</v>
      </c>
    </row>
    <row r="17" spans="1:5" ht="12" customHeight="1" x14ac:dyDescent="0.25">
      <c r="A17" s="2"/>
      <c r="B17" s="5" t="s">
        <v>37</v>
      </c>
      <c r="C17" s="15">
        <f>C16-C15+C14</f>
        <v>-22806.720000000001</v>
      </c>
    </row>
    <row r="18" spans="1:5" ht="27" customHeight="1" x14ac:dyDescent="0.25">
      <c r="A18" s="2"/>
      <c r="B18" s="32" t="s">
        <v>28</v>
      </c>
      <c r="C18" s="33"/>
    </row>
    <row r="19" spans="1:5" ht="25.5" customHeight="1" x14ac:dyDescent="0.25">
      <c r="A19" s="2"/>
      <c r="B19" s="30" t="s">
        <v>38</v>
      </c>
      <c r="C19" s="23">
        <v>-47064.38</v>
      </c>
    </row>
    <row r="20" spans="1:5" ht="12" customHeight="1" x14ac:dyDescent="0.25">
      <c r="A20" s="2"/>
      <c r="B20" s="14" t="s">
        <v>39</v>
      </c>
      <c r="C20" s="23">
        <v>-194666.42</v>
      </c>
    </row>
    <row r="21" spans="1:5" ht="12" customHeight="1" x14ac:dyDescent="0.25">
      <c r="A21" s="2"/>
      <c r="B21" s="14" t="s">
        <v>29</v>
      </c>
      <c r="C21" s="23">
        <f>521644.18</f>
        <v>521644.18</v>
      </c>
    </row>
    <row r="22" spans="1:5" ht="12" customHeight="1" x14ac:dyDescent="0.25">
      <c r="A22" s="2"/>
      <c r="B22" s="14" t="s">
        <v>30</v>
      </c>
      <c r="C22" s="23">
        <f>517937.31</f>
        <v>517937.31</v>
      </c>
    </row>
    <row r="23" spans="1:5" ht="12" customHeight="1" x14ac:dyDescent="0.25">
      <c r="A23" s="2"/>
      <c r="B23" s="14" t="s">
        <v>31</v>
      </c>
      <c r="C23" s="16">
        <f>14740.8</f>
        <v>14740.8</v>
      </c>
    </row>
    <row r="24" spans="1:5" ht="12" customHeight="1" x14ac:dyDescent="0.25">
      <c r="A24" s="2"/>
      <c r="B24" s="14" t="s">
        <v>32</v>
      </c>
      <c r="C24" s="17">
        <f>C23+C22</f>
        <v>532678.11</v>
      </c>
      <c r="E24" s="26"/>
    </row>
    <row r="25" spans="1:5" ht="25.5" customHeight="1" x14ac:dyDescent="0.25">
      <c r="A25" s="2"/>
      <c r="B25" s="36" t="s">
        <v>33</v>
      </c>
      <c r="C25" s="37"/>
    </row>
    <row r="26" spans="1:5" ht="12" customHeight="1" x14ac:dyDescent="0.25">
      <c r="A26" s="2"/>
      <c r="B26" s="11" t="s">
        <v>1</v>
      </c>
      <c r="C26" s="27"/>
    </row>
    <row r="27" spans="1:5" ht="12" customHeight="1" x14ac:dyDescent="0.25">
      <c r="A27" s="2"/>
      <c r="B27" s="12" t="s">
        <v>13</v>
      </c>
      <c r="C27" s="13">
        <v>35285.480000000003</v>
      </c>
      <c r="E27" s="26"/>
    </row>
    <row r="28" spans="1:5" ht="12" customHeight="1" x14ac:dyDescent="0.25">
      <c r="A28" s="2"/>
      <c r="B28" s="7" t="s">
        <v>14</v>
      </c>
      <c r="C28" s="6">
        <v>2496.52</v>
      </c>
    </row>
    <row r="29" spans="1:5" ht="12" customHeight="1" x14ac:dyDescent="0.25">
      <c r="A29" s="2"/>
      <c r="B29" s="7" t="s">
        <v>15</v>
      </c>
      <c r="C29" s="10">
        <v>4757.1499999999996</v>
      </c>
    </row>
    <row r="30" spans="1:5" ht="12" customHeight="1" x14ac:dyDescent="0.25">
      <c r="A30" s="2"/>
      <c r="B30" s="7" t="s">
        <v>16</v>
      </c>
      <c r="C30" s="9">
        <v>3184.54</v>
      </c>
    </row>
    <row r="31" spans="1:5" ht="12" customHeight="1" x14ac:dyDescent="0.25">
      <c r="A31" s="2"/>
      <c r="B31" s="7" t="s">
        <v>17</v>
      </c>
      <c r="C31" s="9">
        <f>17500+2108+9153.8+10999+2000+72000</f>
        <v>113760.8</v>
      </c>
    </row>
    <row r="32" spans="1:5" ht="12" customHeight="1" x14ac:dyDescent="0.25">
      <c r="A32" s="2"/>
      <c r="B32" s="7" t="s">
        <v>18</v>
      </c>
      <c r="C32" s="10">
        <f>3462.04</f>
        <v>3462.04</v>
      </c>
    </row>
    <row r="33" spans="1:5" ht="12" customHeight="1" x14ac:dyDescent="0.25">
      <c r="A33" s="2"/>
      <c r="B33" s="28" t="s">
        <v>20</v>
      </c>
      <c r="C33" s="9">
        <f>21758.4</f>
        <v>21758.400000000001</v>
      </c>
    </row>
    <row r="34" spans="1:5" ht="12" customHeight="1" x14ac:dyDescent="0.25">
      <c r="A34" s="2"/>
      <c r="B34" s="28" t="s">
        <v>22</v>
      </c>
      <c r="C34" s="9">
        <f>18464.52</f>
        <v>18464.52</v>
      </c>
    </row>
    <row r="35" spans="1:5" ht="12" customHeight="1" x14ac:dyDescent="0.25">
      <c r="A35" s="2"/>
      <c r="B35" s="28" t="s">
        <v>21</v>
      </c>
      <c r="C35" s="8">
        <f>27833.88+6261.95</f>
        <v>34095.83</v>
      </c>
    </row>
    <row r="36" spans="1:5" ht="12" customHeight="1" x14ac:dyDescent="0.25">
      <c r="A36" s="2"/>
      <c r="B36" s="28" t="s">
        <v>23</v>
      </c>
      <c r="C36" s="10">
        <f>4337.48</f>
        <v>4337.4799999999996</v>
      </c>
    </row>
    <row r="37" spans="1:5" ht="12" customHeight="1" x14ac:dyDescent="0.25">
      <c r="A37" s="2"/>
      <c r="B37" s="28" t="s">
        <v>24</v>
      </c>
      <c r="C37" s="9">
        <f>8878.97+15768.2+250</f>
        <v>24897.17</v>
      </c>
    </row>
    <row r="38" spans="1:5" ht="12" customHeight="1" x14ac:dyDescent="0.25">
      <c r="A38" s="2"/>
      <c r="B38" s="28" t="s">
        <v>25</v>
      </c>
      <c r="C38" s="9">
        <f>3174.02+35552.56+1593.84</f>
        <v>40320.419999999991</v>
      </c>
    </row>
    <row r="39" spans="1:5" ht="12" customHeight="1" x14ac:dyDescent="0.25">
      <c r="A39" s="2"/>
      <c r="B39" s="28" t="s">
        <v>26</v>
      </c>
      <c r="C39" s="9">
        <f>5681.5+2589.12</f>
        <v>8270.619999999999</v>
      </c>
    </row>
    <row r="40" spans="1:5" ht="12" customHeight="1" x14ac:dyDescent="0.25">
      <c r="A40" s="2"/>
      <c r="B40" s="28" t="s">
        <v>27</v>
      </c>
      <c r="C40" s="9">
        <f>56326.86</f>
        <v>56326.86</v>
      </c>
    </row>
    <row r="41" spans="1:5" ht="28.5" customHeight="1" x14ac:dyDescent="0.25">
      <c r="A41" s="2"/>
      <c r="B41" s="18" t="s">
        <v>34</v>
      </c>
      <c r="C41" s="15"/>
    </row>
    <row r="42" spans="1:5" ht="12" customHeight="1" x14ac:dyDescent="0.25">
      <c r="A42" s="2"/>
      <c r="B42" s="28" t="s">
        <v>43</v>
      </c>
      <c r="C42" s="25">
        <f>7843</f>
        <v>7843</v>
      </c>
      <c r="E42" s="26"/>
    </row>
    <row r="43" spans="1:5" ht="12" customHeight="1" x14ac:dyDescent="0.25">
      <c r="A43" s="2"/>
      <c r="B43" s="28" t="s">
        <v>44</v>
      </c>
      <c r="C43" s="25">
        <f>15777</f>
        <v>15777</v>
      </c>
    </row>
    <row r="44" spans="1:5" ht="12" customHeight="1" x14ac:dyDescent="0.25">
      <c r="A44" s="2"/>
      <c r="B44" s="29"/>
      <c r="C44" s="25"/>
    </row>
    <row r="45" spans="1:5" ht="24.75" customHeight="1" x14ac:dyDescent="0.25">
      <c r="A45" s="2"/>
      <c r="B45" s="19" t="s">
        <v>40</v>
      </c>
      <c r="C45" s="15">
        <f>C12+C17+C19+C22-C21</f>
        <v>-87855.18</v>
      </c>
      <c r="E45" s="26"/>
    </row>
    <row r="46" spans="1:5" ht="26.25" customHeight="1" x14ac:dyDescent="0.25">
      <c r="A46" s="2"/>
      <c r="B46" s="20" t="s">
        <v>41</v>
      </c>
      <c r="C46" s="15">
        <f>C20+C24-C27-C28-C30-C29-C31-C32-C33-C34-C35-C36-C37-C38-C39-C40-C42-C43-C44</f>
        <v>-57026.140000000029</v>
      </c>
    </row>
    <row r="47" spans="1:5" ht="12" customHeight="1" x14ac:dyDescent="0.25">
      <c r="A47" s="2"/>
      <c r="B47" s="21" t="s">
        <v>6</v>
      </c>
      <c r="C47" s="22"/>
    </row>
    <row r="48" spans="1:5" ht="12" customHeight="1" x14ac:dyDescent="0.25">
      <c r="A48" s="2"/>
      <c r="B48" s="22" t="s">
        <v>7</v>
      </c>
      <c r="C48" s="22"/>
    </row>
    <row r="49" spans="1:3" ht="12" customHeight="1" x14ac:dyDescent="0.25">
      <c r="A49" s="2"/>
      <c r="B49" s="21" t="s">
        <v>8</v>
      </c>
      <c r="C49" s="22"/>
    </row>
    <row r="50" spans="1:3" ht="12" customHeight="1" x14ac:dyDescent="0.25">
      <c r="B50" s="24" t="s">
        <v>12</v>
      </c>
      <c r="C50" s="31">
        <f>C46+C12+C17</f>
        <v>-94110.070000000036</v>
      </c>
    </row>
  </sheetData>
  <mergeCells count="3">
    <mergeCell ref="B7:C7"/>
    <mergeCell ref="B18:C18"/>
    <mergeCell ref="B25:C25"/>
  </mergeCells>
  <pageMargins left="0.34" right="0.18" top="0.27" bottom="0.2800000000000000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2022-02-28T09:26:39Z</dcterms:modified>
</cp:coreProperties>
</file>