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46"/>
  <c r="C45"/>
  <c r="C44"/>
  <c r="C43"/>
  <c r="C42"/>
  <c r="C41"/>
  <c r="C40"/>
  <c r="C39"/>
  <c r="C12" l="1"/>
  <c r="C48" l="1"/>
  <c r="C19" l="1"/>
  <c r="C49" l="1"/>
  <c r="C53" s="1"/>
</calcChain>
</file>

<file path=xl/sharedStrings.xml><?xml version="1.0" encoding="utf-8"?>
<sst xmlns="http://schemas.openxmlformats.org/spreadsheetml/2006/main" count="53" uniqueCount="53">
  <si>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</si>
  <si>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</si>
  <si>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</si>
  <si>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</si>
  <si>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</si>
  <si>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</si>
  <si>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</si>
  <si>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</si>
  <si>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</si>
  <si>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ул.Черепичная, д.18</t>
  </si>
  <si>
    <t>3)       Дата принятия в управление:    01.01.2014г.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</si>
  <si>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</si>
  <si>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</si>
  <si>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</si>
  <si>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</si>
  <si>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</si>
  <si>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</si>
  <si>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</si>
  <si>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</si>
  <si>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</si>
  <si>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</si>
  <si>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</si>
  <si>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</si>
  <si>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</si>
  <si>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</si>
  <si>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</si>
  <si>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</si>
  <si>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</si>
  <si>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</si>
  <si>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</si>
  <si>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</si>
  <si>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</si>
  <si>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</si>
  <si>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</si>
  <si>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</si>
  <si>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>Всего задолженность по дому (выполненные работы + услуги)</t>
  </si>
  <si>
    <t>жилым домом в период с 01.01.2018г.по 31.12.2018г.</t>
  </si>
  <si>
    <t>4-Э)Оказаны услуги  по начислению платы за элетроэнергию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</si>
  <si>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</si>
  <si>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</si>
  <si>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</si>
  <si>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</si>
  <si>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2)       Площадь дома 4439,2 кв.м</t>
  </si>
  <si>
    <t>Работа автотранспорта Высота</t>
  </si>
  <si>
    <t>Ремонт оборудования ТП, освещение подъездов</t>
  </si>
  <si>
    <t>Ремонт системы электроснабжения с заменой общедом.счетчиков и светильников</t>
  </si>
  <si>
    <t>Ремонт межлестничных площадок (половая плитка)</t>
  </si>
  <si>
    <t>Ремонт козырька (покрытия)входа в подъезд № 1, балкона кв.55</t>
  </si>
  <si>
    <t>Ремонт  инженерных сетей ГВС, ХВСс заменой кранов (техэтаж, техподполье)</t>
  </si>
  <si>
    <t>Благоустр.придомовой территории (установка,покраска лавочек,ремонт столешницы на д/пл.)</t>
  </si>
  <si>
    <t>Поверка и обследование общедомовых тепловых ПУ Мирошников А.И.,монометров Малая энергетика-сервис</t>
  </si>
  <si>
    <t>Удаление снега, сосулек и наледи с кровли (исп.альпинист)сверх норматива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</si>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</sst>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3"/>
  <sheetViews>
    <sheetView tabSelected="1" topLeftCell="A34" workbookViewId="0">
      <selection activeCell="F48" sqref="F48"/>
    </sheetView>
  </sheetViews>
  <sheetFormatPr defaultRowHeight="12" customHeight="1"/>
  <cols>
    <col min="1" max="1" width="1.42578125" customWidth="1"/>
    <col min="2" max="2" width="80.28515625" customWidth="1"/>
    <col min="3" max="3" width="11.7109375" customWidth="1"/>
    <col min="4" max="4" width="4.42578125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2</v>
      </c>
      <c r="C2" s="3"/>
    </row>
    <row r="3" spans="2:3" ht="12" customHeight="1">
      <c r="B3" s="2" t="s">
        <v>36</v>
      </c>
      <c r="C3" s="3"/>
    </row>
    <row r="4" spans="2:3" ht="12" customHeight="1">
      <c r="B4" s="12" t="s">
        <v>9</v>
      </c>
      <c r="C4" s="5"/>
    </row>
    <row r="5" spans="2:3" ht="12" customHeight="1">
      <c r="B5" s="12" t="s">
        <v>42</v>
      </c>
      <c r="C5" s="5"/>
    </row>
    <row r="6" spans="2:3" ht="12" customHeight="1">
      <c r="B6" s="12" t="s">
        <v>10</v>
      </c>
      <c r="C6" s="5"/>
    </row>
    <row r="7" spans="2:3" ht="51.75" customHeight="1">
      <c r="B7" s="33" t="s">
        <v>3</v>
      </c>
      <c r="C7" s="34"/>
    </row>
    <row r="8" spans="2:3" ht="12.75" customHeight="1">
      <c r="B8" s="12" t="s">
        <v>37</v>
      </c>
      <c r="C8" s="5"/>
    </row>
    <row r="9" spans="2:3" ht="12.75" customHeight="1">
      <c r="B9" s="6" t="s">
        <v>33</v>
      </c>
      <c r="C9" s="13">
        <v>0</v>
      </c>
    </row>
    <row r="10" spans="2:3" ht="12.75" customHeight="1">
      <c r="B10" s="6" t="s">
        <v>4</v>
      </c>
      <c r="C10" s="7">
        <v>3250.21</v>
      </c>
    </row>
    <row r="11" spans="2:3" ht="12.75" customHeight="1">
      <c r="B11" s="6" t="s">
        <v>5</v>
      </c>
      <c r="C11" s="7">
        <v>3250.21</v>
      </c>
    </row>
    <row r="12" spans="2:3" ht="14.25" customHeight="1">
      <c r="B12" s="6" t="s">
        <v>34</v>
      </c>
      <c r="C12" s="13">
        <f>C11-C10+C9</f>
        <v>0</v>
      </c>
    </row>
    <row r="13" spans="2:3" ht="27" customHeight="1">
      <c r="B13" s="31" t="s">
        <v>26</v>
      </c>
      <c r="C13" s="32"/>
    </row>
    <row r="14" spans="2:3" ht="25.5" customHeight="1">
      <c r="B14" s="29" t="s">
        <v>38</v>
      </c>
      <c r="C14" s="22">
        <v>-24530.07</v>
      </c>
    </row>
    <row r="15" spans="2:3" ht="12" customHeight="1">
      <c r="B15" s="12" t="s">
        <v>39</v>
      </c>
      <c r="C15" s="14">
        <v>-51559.27</v>
      </c>
    </row>
    <row r="16" spans="2:3" ht="12" customHeight="1">
      <c r="B16" s="12" t="s">
        <v>27</v>
      </c>
      <c r="C16" s="15">
        <v>759065.04</v>
      </c>
    </row>
    <row r="17" spans="2:3" ht="12" customHeight="1">
      <c r="B17" s="12" t="s">
        <v>28</v>
      </c>
      <c r="C17" s="23">
        <v>765052.28</v>
      </c>
    </row>
    <row r="18" spans="2:3" ht="12" customHeight="1">
      <c r="B18" s="12" t="s">
        <v>29</v>
      </c>
      <c r="C18" s="23">
        <v>11640</v>
      </c>
    </row>
    <row r="19" spans="2:3" ht="12" customHeight="1">
      <c r="B19" s="12" t="s">
        <v>30</v>
      </c>
      <c r="C19" s="16">
        <f>C18+C17</f>
        <v>776692.28</v>
      </c>
    </row>
    <row r="20" spans="2:3" ht="25.5" customHeight="1">
      <c r="B20" s="31" t="s">
        <v>31</v>
      </c>
      <c r="C20" s="32"/>
    </row>
    <row r="21" spans="2:3" ht="12" customHeight="1">
      <c r="B21" s="24" t="s">
        <v>1</v>
      </c>
      <c r="C21" s="26"/>
    </row>
    <row r="22" spans="2:3" ht="12" customHeight="1">
      <c r="B22" s="25" t="s">
        <v>18</v>
      </c>
      <c r="C22" s="27">
        <v>142123.71</v>
      </c>
    </row>
    <row r="23" spans="2:3" ht="12" customHeight="1">
      <c r="B23" s="8" t="s">
        <v>19</v>
      </c>
      <c r="C23" s="7">
        <v>4710.26</v>
      </c>
    </row>
    <row r="24" spans="2:3" ht="12" customHeight="1">
      <c r="B24" s="8" t="s">
        <v>20</v>
      </c>
      <c r="C24" s="10">
        <v>8975.4500000000007</v>
      </c>
    </row>
    <row r="25" spans="2:3" ht="12" customHeight="1">
      <c r="B25" s="8" t="s">
        <v>21</v>
      </c>
      <c r="C25" s="10">
        <f>710.26+6008.36</f>
        <v>6718.62</v>
      </c>
    </row>
    <row r="26" spans="2:3" ht="12" customHeight="1">
      <c r="B26" s="8" t="s">
        <v>22</v>
      </c>
      <c r="C26" s="10">
        <f>48000+48000+11250+39000+4000+3950+2780.8+2500+1980</f>
        <v>161460.79999999999</v>
      </c>
    </row>
    <row r="27" spans="2:3" ht="12" customHeight="1">
      <c r="B27" s="8" t="s">
        <v>23</v>
      </c>
      <c r="C27" s="11">
        <f>723.63+3018</f>
        <v>3741.63</v>
      </c>
    </row>
    <row r="28" spans="2:3" ht="12" customHeight="1">
      <c r="B28" s="8" t="s">
        <v>52</v>
      </c>
      <c r="C28" s="10">
        <f>21194.4</f>
        <v>21194.400000000001</v>
      </c>
    </row>
    <row r="29" spans="2:3" ht="12" customHeight="1">
      <c r="B29" s="8" t="s">
        <v>24</v>
      </c>
      <c r="C29" s="10">
        <f>39555.02</f>
        <v>39555.019999999997</v>
      </c>
    </row>
    <row r="30" spans="2:3" ht="12" customHeight="1">
      <c r="B30" s="8" t="s">
        <v>25</v>
      </c>
      <c r="C30" s="9">
        <v>51209.43</v>
      </c>
    </row>
    <row r="31" spans="2:3" ht="12" customHeight="1">
      <c r="B31" s="8" t="s">
        <v>16</v>
      </c>
      <c r="C31" s="7">
        <v>2332.5500000000002</v>
      </c>
    </row>
    <row r="32" spans="2:3" ht="12" customHeight="1">
      <c r="B32" s="8" t="s">
        <v>17</v>
      </c>
      <c r="C32" s="10">
        <v>4403.38</v>
      </c>
    </row>
    <row r="33" spans="2:3" ht="12" customHeight="1">
      <c r="B33" s="8" t="s">
        <v>11</v>
      </c>
      <c r="C33" s="11">
        <v>10530.36</v>
      </c>
    </row>
    <row r="34" spans="2:3" ht="12" customHeight="1">
      <c r="B34" s="8" t="s">
        <v>12</v>
      </c>
      <c r="C34" s="10">
        <f>10405.84+20462.33+303</f>
        <v>31171.170000000002</v>
      </c>
    </row>
    <row r="35" spans="2:3" ht="12" customHeight="1">
      <c r="B35" s="8" t="s">
        <v>13</v>
      </c>
      <c r="C35" s="10">
        <f>5531.3+52079.2+1743.36</f>
        <v>59353.86</v>
      </c>
    </row>
    <row r="36" spans="2:3" ht="12" customHeight="1">
      <c r="B36" s="8" t="s">
        <v>14</v>
      </c>
      <c r="C36" s="10">
        <f>12224.18+3595.58</f>
        <v>15819.76</v>
      </c>
    </row>
    <row r="37" spans="2:3" ht="12" customHeight="1">
      <c r="B37" s="8" t="s">
        <v>15</v>
      </c>
      <c r="C37" s="10">
        <v>52114.28</v>
      </c>
    </row>
    <row r="38" spans="2:3" ht="28.5" customHeight="1">
      <c r="B38" s="17" t="s">
        <v>32</v>
      </c>
      <c r="C38" s="13"/>
    </row>
    <row r="39" spans="2:3" ht="12" customHeight="1">
      <c r="B39" s="8" t="s">
        <v>49</v>
      </c>
      <c r="C39" s="28">
        <f>3295+1842+5100</f>
        <v>10237</v>
      </c>
    </row>
    <row r="40" spans="2:3" ht="12" customHeight="1">
      <c r="B40" s="8" t="s">
        <v>50</v>
      </c>
      <c r="C40" s="28">
        <f>21454+1682.8</f>
        <v>23136.799999999999</v>
      </c>
    </row>
    <row r="41" spans="2:3" ht="12" customHeight="1">
      <c r="B41" s="8" t="s">
        <v>43</v>
      </c>
      <c r="C41" s="28">
        <f>2000</f>
        <v>2000</v>
      </c>
    </row>
    <row r="42" spans="2:3" ht="12" customHeight="1">
      <c r="B42" s="8" t="s">
        <v>44</v>
      </c>
      <c r="C42" s="28">
        <f>1766.95</f>
        <v>1766.95</v>
      </c>
    </row>
    <row r="43" spans="2:3" ht="12" customHeight="1">
      <c r="B43" s="8" t="s">
        <v>45</v>
      </c>
      <c r="C43" s="28">
        <f>7231.28</f>
        <v>7231.28</v>
      </c>
    </row>
    <row r="44" spans="2:3" ht="12" customHeight="1">
      <c r="B44" s="8" t="s">
        <v>46</v>
      </c>
      <c r="C44" s="28">
        <f>5500+2500</f>
        <v>8000</v>
      </c>
    </row>
    <row r="45" spans="2:3" ht="12" customHeight="1">
      <c r="B45" s="8" t="s">
        <v>47</v>
      </c>
      <c r="C45" s="28">
        <f>4566</f>
        <v>4566</v>
      </c>
    </row>
    <row r="46" spans="2:3" ht="12" customHeight="1">
      <c r="B46" s="8" t="s">
        <v>48</v>
      </c>
      <c r="C46" s="28">
        <f>10975</f>
        <v>10975</v>
      </c>
    </row>
    <row r="47" spans="2:3" ht="12" customHeight="1">
      <c r="B47" s="8" t="s">
        <v>51</v>
      </c>
      <c r="C47" s="28">
        <v>16500</v>
      </c>
    </row>
    <row r="48" spans="2:3" ht="24.75" customHeight="1">
      <c r="B48" s="18" t="s">
        <v>40</v>
      </c>
      <c r="C48" s="13">
        <f>C14+C17-C16+C12</f>
        <v>-18542.829999999958</v>
      </c>
    </row>
    <row r="49" spans="2:3" ht="26.25" customHeight="1">
      <c r="B49" s="19" t="s">
        <v>41</v>
      </c>
      <c r="C49" s="13">
        <f>C15+C19-C22-C23-C25-C24-C26-C27-C28-C29-C30-C31-C32-C33-C34-C35-C36-C37-C39-C40-C41-C42-C43-C44-C45-C46-C47</f>
        <v>25305.300000000047</v>
      </c>
    </row>
    <row r="50" spans="2:3" ht="12" customHeight="1">
      <c r="B50" s="20" t="s">
        <v>6</v>
      </c>
      <c r="C50" s="21"/>
    </row>
    <row r="51" spans="2:3" ht="12" customHeight="1">
      <c r="B51" s="21" t="s">
        <v>7</v>
      </c>
      <c r="C51" s="21"/>
    </row>
    <row r="52" spans="2:3" ht="12" customHeight="1">
      <c r="B52" s="20" t="s">
        <v>8</v>
      </c>
      <c r="C52" s="21"/>
    </row>
    <row r="53" spans="2:3" ht="12" customHeight="1">
      <c r="B53" s="30" t="s">
        <v>35</v>
      </c>
      <c r="C53" s="1">
        <f>C49+C12</f>
        <v>25305.300000000047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2019-03-28T13:00:37Z</dcterms:modified>
</cp:coreProperties>
</file>