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4"/>
  <c r="C23"/>
  <c r="C22"/>
  <c r="C21"/>
  <c r="C32"/>
  <c r="C41"/>
  <c r="C40"/>
  <c r="C39"/>
  <c r="C38"/>
  <c r="C37"/>
  <c r="C36"/>
  <c r="C35"/>
  <c r="C34"/>
  <c r="C33"/>
  <c r="C42" l="1"/>
  <c r="C14" l="1"/>
  <c r="C43" l="1"/>
</calcChain>
</file>

<file path=xl/sharedStrings.xml><?xml version="1.0" encoding="utf-8"?>
<sst xmlns="http://schemas.openxmlformats.org/spreadsheetml/2006/main" count="46" uniqueCount="46">
  <si>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</si>
  <si>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</si>
  <si>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</si>
  <si>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</si>
  <si>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</si>
  <si>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</si>
  <si>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</si>
  <si>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ул.Черепичная, д.18</t>
  </si>
  <si>
    <t>3)       Дата принятия в управление:    01.01.2014г.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</si>
  <si>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</si>
  <si>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</si>
  <si>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</si>
  <si>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</si>
  <si>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</si>
  <si>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</si>
  <si>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</si>
  <si>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</si>
  <si>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</si>
  <si>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</si>
  <si>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</si>
  <si>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</si>
  <si>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</si>
  <si>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</si>
  <si>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Ремонт инженерных сетей отопления, ГВС с заменой розлива ЦО,кранов на техэтаже п.2</t>
  </si>
  <si>
    <t>жилым домом в период с 01.01.2019г.по 31.12.2019г.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</si>
  <si>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</si>
  <si>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</si>
  <si>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</si>
  <si>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</si>
  <si>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</si>
  <si>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</si>
  <si>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</si>
  <si>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</si>
  <si>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</si>
  <si>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</si>
  <si>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</si>
  <si>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Ремонт мусорного контейнера</t>
  </si>
  <si>
    <t xml:space="preserve">Ремонт укрепления ограждений премыкания кровли </t>
  </si>
  <si>
    <t>Покраска элеваторного узла ЦО</t>
  </si>
  <si>
    <t>Ремонт инженерных сетей ХВС с заменой участка трубопровода в техподполье</t>
  </si>
  <si>
    <t>2)       Площадь дома 4437,4 кв.м</t>
  </si>
  <si>
    <t>Пломбировка общедомовых водяных счетчиков ГВС, ХВС  МПП ВКХ Водоканал</t>
  </si>
  <si>
    <t>Ремонт освещения с использованием автовышки</t>
  </si>
  <si>
    <t>Благоустр.придомовой территории (изготовление и установка скамеек)</t>
  </si>
  <si>
    <t>Благоустр.придомовой территории (завоз песка, покраска оборудования на д/пл.)</t>
  </si>
  <si>
    <t>Благоустр.придомовой территории (распиловка и вывоз деревьев, веток)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</si>
</sst>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6"/>
  <sheetViews>
    <sheetView tabSelected="1" workbookViewId="0">
      <selection activeCell="B50" sqref="B50"/>
    </sheetView>
  </sheetViews>
  <sheetFormatPr defaultRowHeight="12" customHeight="1"/>
  <cols>
    <col min="1" max="1" width="1.42578125" customWidth="1"/>
    <col min="2" max="2" width="80.28515625" customWidth="1"/>
    <col min="3" max="3" width="11.7109375" customWidth="1"/>
    <col min="4" max="4" width="4.42578125" customWidth="1"/>
  </cols>
  <sheetData>
    <row r="1" spans="2:3" ht="12" customHeight="1">
      <c r="B1" s="1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" t="s">
        <v>24</v>
      </c>
      <c r="C3" s="2"/>
    </row>
    <row r="4" spans="2:3" ht="12" customHeight="1">
      <c r="B4" s="10" t="s">
        <v>7</v>
      </c>
      <c r="C4" s="4"/>
    </row>
    <row r="5" spans="2:3" ht="12" customHeight="1">
      <c r="B5" s="10" t="s">
        <v>40</v>
      </c>
      <c r="C5" s="4"/>
    </row>
    <row r="6" spans="2:3" ht="12" customHeight="1">
      <c r="B6" s="10" t="s">
        <v>8</v>
      </c>
      <c r="C6" s="4"/>
    </row>
    <row r="7" spans="2:3" ht="51.75" customHeight="1">
      <c r="B7" s="29" t="s">
        <v>3</v>
      </c>
      <c r="C7" s="30"/>
    </row>
    <row r="8" spans="2:3" ht="27" customHeight="1">
      <c r="B8" s="27" t="s">
        <v>15</v>
      </c>
      <c r="C8" s="28"/>
    </row>
    <row r="9" spans="2:3" ht="25.5" customHeight="1">
      <c r="B9" s="22" t="s">
        <v>32</v>
      </c>
      <c r="C9" s="23">
        <v>-18542.830000000002</v>
      </c>
    </row>
    <row r="10" spans="2:3" ht="12" customHeight="1">
      <c r="B10" s="10" t="s">
        <v>33</v>
      </c>
      <c r="C10" s="23">
        <v>25305.3</v>
      </c>
    </row>
    <row r="11" spans="2:3" ht="12" customHeight="1">
      <c r="B11" s="10" t="s">
        <v>16</v>
      </c>
      <c r="C11" s="24">
        <v>673180.82</v>
      </c>
    </row>
    <row r="12" spans="2:3" ht="12" customHeight="1">
      <c r="B12" s="10" t="s">
        <v>17</v>
      </c>
      <c r="C12" s="25">
        <v>677630.99</v>
      </c>
    </row>
    <row r="13" spans="2:3" ht="12" customHeight="1">
      <c r="B13" s="10" t="s">
        <v>18</v>
      </c>
      <c r="C13" s="25">
        <v>11640</v>
      </c>
    </row>
    <row r="14" spans="2:3" ht="12" customHeight="1">
      <c r="B14" s="10" t="s">
        <v>19</v>
      </c>
      <c r="C14" s="26">
        <f>C13+C12</f>
        <v>689270.99</v>
      </c>
    </row>
    <row r="15" spans="2:3" ht="25.5" customHeight="1">
      <c r="B15" s="27" t="s">
        <v>20</v>
      </c>
      <c r="C15" s="28"/>
    </row>
    <row r="16" spans="2:3" ht="12" customHeight="1">
      <c r="B16" s="17" t="s">
        <v>1</v>
      </c>
      <c r="C16" s="19"/>
    </row>
    <row r="17" spans="2:3" ht="12" customHeight="1">
      <c r="B17" s="18" t="s">
        <v>9</v>
      </c>
      <c r="C17" s="20">
        <v>139659.03</v>
      </c>
    </row>
    <row r="18" spans="2:3" ht="12" customHeight="1">
      <c r="B18" s="6" t="s">
        <v>10</v>
      </c>
      <c r="C18" s="5">
        <v>4628.57</v>
      </c>
    </row>
    <row r="19" spans="2:3" ht="12" customHeight="1">
      <c r="B19" s="6" t="s">
        <v>11</v>
      </c>
      <c r="C19" s="8">
        <v>8819.7999999999993</v>
      </c>
    </row>
    <row r="20" spans="2:3" ht="12" customHeight="1">
      <c r="B20" s="6" t="s">
        <v>12</v>
      </c>
      <c r="C20" s="8">
        <v>5904.17</v>
      </c>
    </row>
    <row r="21" spans="2:3" ht="12" customHeight="1">
      <c r="B21" s="6" t="s">
        <v>13</v>
      </c>
      <c r="C21" s="8">
        <f>7500+2600+8000+9000+3947+4000+910+48000+48000</f>
        <v>131957</v>
      </c>
    </row>
    <row r="22" spans="2:3" ht="12" customHeight="1">
      <c r="B22" s="6" t="s">
        <v>14</v>
      </c>
      <c r="C22" s="9">
        <f>3014.44</f>
        <v>3014.44</v>
      </c>
    </row>
    <row r="23" spans="2:3" ht="12" customHeight="1">
      <c r="B23" s="6" t="s">
        <v>22</v>
      </c>
      <c r="C23" s="8">
        <f>21194.4</f>
        <v>21194.400000000001</v>
      </c>
    </row>
    <row r="24" spans="2:3" ht="12" customHeight="1">
      <c r="B24" s="6" t="s">
        <v>25</v>
      </c>
      <c r="C24" s="8">
        <f>8523.12</f>
        <v>8523.1200000000008</v>
      </c>
    </row>
    <row r="25" spans="2:3" ht="12" customHeight="1">
      <c r="B25" s="6" t="s">
        <v>26</v>
      </c>
      <c r="C25" s="7">
        <f>16155.16+11941.89</f>
        <v>28097.05</v>
      </c>
    </row>
    <row r="26" spans="2:3" ht="12" customHeight="1">
      <c r="B26" s="6" t="s">
        <v>27</v>
      </c>
      <c r="C26" s="9">
        <f>3889.03</f>
        <v>3889.03</v>
      </c>
    </row>
    <row r="27" spans="2:3" ht="12" customHeight="1">
      <c r="B27" s="6" t="s">
        <v>28</v>
      </c>
      <c r="C27" s="8">
        <f>9294.89+17588.85</f>
        <v>26883.739999999998</v>
      </c>
    </row>
    <row r="28" spans="2:3" ht="12" customHeight="1">
      <c r="B28" s="6" t="s">
        <v>29</v>
      </c>
      <c r="C28" s="8">
        <f>4628.12+77013.49+1741.32</f>
        <v>83382.930000000008</v>
      </c>
    </row>
    <row r="29" spans="2:3" ht="12" customHeight="1">
      <c r="B29" s="6" t="s">
        <v>30</v>
      </c>
      <c r="C29" s="8">
        <f>7960.36+2794.87</f>
        <v>10755.23</v>
      </c>
    </row>
    <row r="30" spans="2:3" ht="12" customHeight="1">
      <c r="B30" s="6" t="s">
        <v>31</v>
      </c>
      <c r="C30" s="8">
        <f>39253.65+12835.99</f>
        <v>52089.64</v>
      </c>
    </row>
    <row r="31" spans="2:3" ht="28.5" customHeight="1">
      <c r="B31" s="12" t="s">
        <v>21</v>
      </c>
      <c r="C31" s="11"/>
    </row>
    <row r="32" spans="2:3" ht="12" customHeight="1">
      <c r="B32" s="6" t="s">
        <v>45</v>
      </c>
      <c r="C32" s="21">
        <f>2098+4400+10000</f>
        <v>16498</v>
      </c>
    </row>
    <row r="33" spans="2:3" ht="12" customHeight="1">
      <c r="B33" s="6" t="s">
        <v>44</v>
      </c>
      <c r="C33" s="21">
        <f>3500+2685.4</f>
        <v>6185.4</v>
      </c>
    </row>
    <row r="34" spans="2:3" ht="12" customHeight="1">
      <c r="B34" s="6" t="s">
        <v>43</v>
      </c>
      <c r="C34" s="21">
        <f>10000+14000</f>
        <v>24000</v>
      </c>
    </row>
    <row r="35" spans="2:3" ht="12" customHeight="1">
      <c r="B35" s="6" t="s">
        <v>38</v>
      </c>
      <c r="C35" s="21">
        <f>1900</f>
        <v>1900</v>
      </c>
    </row>
    <row r="36" spans="2:3" ht="12" customHeight="1">
      <c r="B36" s="6" t="s">
        <v>41</v>
      </c>
      <c r="C36" s="21">
        <f>1135.73</f>
        <v>1135.73</v>
      </c>
    </row>
    <row r="37" spans="2:3" ht="12" customHeight="1">
      <c r="B37" s="6" t="s">
        <v>42</v>
      </c>
      <c r="C37" s="21">
        <f>1637.6+2400</f>
        <v>4037.6</v>
      </c>
    </row>
    <row r="38" spans="2:3" ht="12" customHeight="1">
      <c r="B38" s="6" t="s">
        <v>23</v>
      </c>
      <c r="C38" s="21">
        <f>8578</f>
        <v>8578</v>
      </c>
    </row>
    <row r="39" spans="2:3" ht="12" customHeight="1">
      <c r="B39" s="6" t="s">
        <v>36</v>
      </c>
      <c r="C39" s="21">
        <f>3627</f>
        <v>3627</v>
      </c>
    </row>
    <row r="40" spans="2:3" ht="12" customHeight="1">
      <c r="B40" s="6" t="s">
        <v>37</v>
      </c>
      <c r="C40" s="21">
        <f>4675</f>
        <v>4675</v>
      </c>
    </row>
    <row r="41" spans="2:3" ht="12" customHeight="1">
      <c r="B41" s="6" t="s">
        <v>39</v>
      </c>
      <c r="C41" s="21">
        <f>3715</f>
        <v>3715</v>
      </c>
    </row>
    <row r="42" spans="2:3" ht="24.75" customHeight="1">
      <c r="B42" s="13" t="s">
        <v>34</v>
      </c>
      <c r="C42" s="11">
        <f>C9+C12-C11</f>
        <v>-14092.659999999916</v>
      </c>
    </row>
    <row r="43" spans="2:3" ht="26.25" customHeight="1">
      <c r="B43" s="14" t="s">
        <v>35</v>
      </c>
      <c r="C43" s="11">
        <f>C10+C14-C17-C18-C20-C19-C21-C22-C23-C24-C25-C26-C27-C28-C29-C30-C32-C33-C34-C35-C36-C37-C38-C39-C40-C41</f>
        <v>111426.40999999995</v>
      </c>
    </row>
    <row r="44" spans="2:3" ht="12" customHeight="1">
      <c r="B44" s="15" t="s">
        <v>4</v>
      </c>
      <c r="C44" s="16"/>
    </row>
    <row r="45" spans="2:3" ht="12" customHeight="1">
      <c r="B45" s="16" t="s">
        <v>5</v>
      </c>
      <c r="C45" s="16"/>
    </row>
    <row r="46" spans="2:3" ht="12" customHeight="1">
      <c r="B46" s="15" t="s">
        <v>6</v>
      </c>
      <c r="C46" s="1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2020-03-05T13:22:49Z</dcterms:modified>
</cp:coreProperties>
</file>