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16" windowHeight="729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13" i="5" l="1"/>
  <c r="C30" i="5"/>
  <c r="C29" i="5"/>
  <c r="C28" i="5"/>
  <c r="C26" i="5"/>
  <c r="C25" i="5"/>
  <c r="C22" i="5"/>
  <c r="C21" i="5"/>
  <c r="C37" i="5"/>
  <c r="C36" i="5"/>
  <c r="C35" i="5"/>
  <c r="C34" i="5"/>
  <c r="C33" i="5"/>
  <c r="C38" i="5" l="1"/>
  <c r="C14" i="5" l="1"/>
  <c r="C39" i="5" l="1"/>
</calcChain>
</file>

<file path=xl/sharedStrings.xml><?xml version="1.0" encoding="utf-8"?>
<sst xmlns="http://schemas.openxmlformats.org/spreadsheetml/2006/main" count="42" uniqueCount="42">
  <si>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</si>
  <si>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</si>
  <si>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</si>
  <si>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</si>
  <si>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</si>
  <si>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1)        Адрес дома:    ул.2-я Посадская, д.1</t>
  </si>
  <si>
    <t>3)       Дата принятия в управление:    01.07.2014г.</t>
  </si>
  <si>
    <t>ООО УК"РСУ №1" г. Орел ул. М.Горького д.17 или по тел.76-40-33</t>
  </si>
  <si>
    <t xml:space="preserve">                           Администрация ООО УК"РСУ №1 "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</si>
  <si>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</si>
  <si>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</si>
  <si>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</si>
  <si>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</si>
  <si>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</si>
  <si>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</si>
  <si>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</si>
  <si>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</si>
  <si>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</si>
  <si>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</si>
  <si>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</si>
  <si>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</si>
  <si>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</si>
  <si>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</si>
  <si>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</si>
  <si>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ТО авт.ворот Чиков Р.Г.</t>
  </si>
  <si>
    <t>11) Материалы</t>
  </si>
  <si>
    <t>12) Др.расходы(обсл.вычисл.тех.,канц.товары,транспорт и т.д.)</t>
  </si>
  <si>
    <t>13) Налоги(30,2% от з/пл., 1% с дохода)</t>
  </si>
  <si>
    <t>14) Расходы по расчетно-кассовому обслуживанию</t>
  </si>
  <si>
    <t>15) Услуги по управлению</t>
  </si>
  <si>
    <t>2)       Площадь дома 2752,4 кв.м</t>
  </si>
  <si>
    <t>жилым домом в период с 01.01.2020г.по 31.12.2020г.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</si>
  <si>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</si>
  <si>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</si>
  <si>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</si>
  <si>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</si>
  <si>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Ремонт мусорного контейнера</t>
  </si>
  <si>
    <t>Ремонт подъезда</t>
  </si>
  <si>
    <t>Ремонт эл.узла на ЦО с заменой фланца в подвале</t>
  </si>
  <si>
    <t xml:space="preserve"> 4.5 Поступило от ПАО"МТС",ЗАО"Ресурс-Связь",ООО"Реком",ПАО "Ростелеком"</t>
  </si>
  <si>
    <t>Замена насоса на системе ГВС в подвале,стояка кв.7</t>
  </si>
  <si>
    <t>Установка сан/оборудования, кранов, счетчиков на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</si>
</sst>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2" fontId="4" fillId="2" borderId="7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H8" sqref="H8"/>
    </sheetView>
  </sheetViews>
  <sheetFormatPr defaultRowHeight="12" customHeight="1" x14ac:dyDescent="0.3"/>
  <cols>
    <col min="1" max="1" width="1.44140625" customWidth="1"/>
    <col min="2" max="2" width="77.44140625" customWidth="1"/>
    <col min="3" max="3" width="14.109375" customWidth="1"/>
    <col min="5" max="5" width="9.5546875" bestFit="1" customWidth="1"/>
  </cols>
  <sheetData>
    <row r="1" spans="1:5" ht="12" customHeight="1" x14ac:dyDescent="0.3">
      <c r="A1" s="3"/>
      <c r="B1" s="2" t="s">
        <v>0</v>
      </c>
      <c r="C1" s="3"/>
    </row>
    <row r="2" spans="1:5" ht="12" customHeight="1" x14ac:dyDescent="0.3">
      <c r="A2" s="3"/>
      <c r="B2" s="4" t="s">
        <v>2</v>
      </c>
      <c r="C2" s="3"/>
    </row>
    <row r="3" spans="1:5" ht="12" customHeight="1" x14ac:dyDescent="0.3">
      <c r="A3" s="3"/>
      <c r="B3" s="2" t="s">
        <v>31</v>
      </c>
      <c r="C3" s="3"/>
    </row>
    <row r="4" spans="1:5" ht="12" customHeight="1" x14ac:dyDescent="0.3">
      <c r="A4" s="3"/>
      <c r="B4" s="6" t="s">
        <v>5</v>
      </c>
      <c r="C4" s="5"/>
    </row>
    <row r="5" spans="1:5" ht="12" customHeight="1" x14ac:dyDescent="0.3">
      <c r="A5" s="3"/>
      <c r="B5" s="6" t="s">
        <v>30</v>
      </c>
      <c r="C5" s="5"/>
    </row>
    <row r="6" spans="1:5" ht="12" customHeight="1" x14ac:dyDescent="0.3">
      <c r="A6" s="3"/>
      <c r="B6" s="6" t="s">
        <v>6</v>
      </c>
      <c r="C6" s="5"/>
    </row>
    <row r="7" spans="1:5" ht="68.400000000000006" customHeight="1" x14ac:dyDescent="0.3">
      <c r="A7" s="3"/>
      <c r="B7" s="32" t="s">
        <v>3</v>
      </c>
      <c r="C7" s="33"/>
    </row>
    <row r="8" spans="1:5" ht="27" customHeight="1" x14ac:dyDescent="0.3">
      <c r="A8" s="3"/>
      <c r="B8" s="34" t="s">
        <v>15</v>
      </c>
      <c r="C8" s="35"/>
    </row>
    <row r="9" spans="1:5" ht="25.5" customHeight="1" x14ac:dyDescent="0.3">
      <c r="A9" s="3"/>
      <c r="B9" s="31" t="s">
        <v>32</v>
      </c>
      <c r="C9" s="15">
        <v>-14567.52</v>
      </c>
    </row>
    <row r="10" spans="1:5" ht="12" customHeight="1" x14ac:dyDescent="0.3">
      <c r="A10" s="3"/>
      <c r="B10" s="6" t="s">
        <v>33</v>
      </c>
      <c r="C10" s="8">
        <v>175871.22</v>
      </c>
    </row>
    <row r="11" spans="1:5" ht="12" customHeight="1" x14ac:dyDescent="0.3">
      <c r="A11" s="3"/>
      <c r="B11" s="6" t="s">
        <v>16</v>
      </c>
      <c r="C11" s="9">
        <v>387666.6</v>
      </c>
    </row>
    <row r="12" spans="1:5" ht="12" customHeight="1" x14ac:dyDescent="0.3">
      <c r="A12" s="3"/>
      <c r="B12" s="6" t="s">
        <v>17</v>
      </c>
      <c r="C12" s="21">
        <v>386452.2</v>
      </c>
    </row>
    <row r="13" spans="1:5" ht="12" customHeight="1" x14ac:dyDescent="0.3">
      <c r="A13" s="3"/>
      <c r="B13" s="6" t="s">
        <v>39</v>
      </c>
      <c r="C13" s="22">
        <f>14617.27</f>
        <v>14617.27</v>
      </c>
    </row>
    <row r="14" spans="1:5" ht="12" customHeight="1" x14ac:dyDescent="0.3">
      <c r="A14" s="3"/>
      <c r="B14" s="6" t="s">
        <v>18</v>
      </c>
      <c r="C14" s="23">
        <f>C13+C12</f>
        <v>401069.47000000003</v>
      </c>
      <c r="E14" s="30"/>
    </row>
    <row r="15" spans="1:5" ht="25.5" customHeight="1" x14ac:dyDescent="0.3">
      <c r="A15" s="3"/>
      <c r="B15" s="36" t="s">
        <v>19</v>
      </c>
      <c r="C15" s="37"/>
    </row>
    <row r="16" spans="1:5" ht="12" customHeight="1" x14ac:dyDescent="0.3">
      <c r="A16" s="3"/>
      <c r="B16" s="24" t="s">
        <v>1</v>
      </c>
      <c r="C16" s="27"/>
    </row>
    <row r="17" spans="1:5" ht="12" customHeight="1" x14ac:dyDescent="0.3">
      <c r="A17" s="3"/>
      <c r="B17" s="25" t="s">
        <v>9</v>
      </c>
      <c r="C17" s="26">
        <v>62455.34</v>
      </c>
      <c r="E17" s="30"/>
    </row>
    <row r="18" spans="1:5" ht="12" customHeight="1" x14ac:dyDescent="0.3">
      <c r="A18" s="3"/>
      <c r="B18" s="16" t="s">
        <v>10</v>
      </c>
      <c r="C18" s="19">
        <v>3766.3</v>
      </c>
    </row>
    <row r="19" spans="1:5" ht="12" customHeight="1" x14ac:dyDescent="0.3">
      <c r="A19" s="3"/>
      <c r="B19" s="16" t="s">
        <v>11</v>
      </c>
      <c r="C19" s="19">
        <v>7176.73</v>
      </c>
      <c r="E19" s="1"/>
    </row>
    <row r="20" spans="1:5" ht="12" customHeight="1" x14ac:dyDescent="0.3">
      <c r="A20" s="3"/>
      <c r="B20" s="16" t="s">
        <v>12</v>
      </c>
      <c r="C20" s="17">
        <v>4804.26</v>
      </c>
    </row>
    <row r="21" spans="1:5" ht="12" customHeight="1" x14ac:dyDescent="0.3">
      <c r="A21" s="3"/>
      <c r="B21" s="16" t="s">
        <v>13</v>
      </c>
      <c r="C21" s="18">
        <f>39780+2701+5000+4619.2+5582+5582+3200+1750+36000</f>
        <v>104214.2</v>
      </c>
    </row>
    <row r="22" spans="1:5" ht="12" customHeight="1" x14ac:dyDescent="0.3">
      <c r="A22" s="3"/>
      <c r="B22" s="16" t="s">
        <v>14</v>
      </c>
      <c r="C22" s="19">
        <f>838.76+2500</f>
        <v>3338.76</v>
      </c>
    </row>
    <row r="23" spans="1:5" ht="12" customHeight="1" x14ac:dyDescent="0.3">
      <c r="A23" s="3"/>
      <c r="B23" s="16" t="s">
        <v>21</v>
      </c>
      <c r="C23" s="19">
        <v>9159.84</v>
      </c>
    </row>
    <row r="24" spans="1:5" ht="12" customHeight="1" x14ac:dyDescent="0.3">
      <c r="A24" s="3"/>
      <c r="B24" s="16" t="s">
        <v>22</v>
      </c>
      <c r="C24" s="17">
        <v>3663.96</v>
      </c>
    </row>
    <row r="25" spans="1:5" ht="12" customHeight="1" x14ac:dyDescent="0.3">
      <c r="A25" s="3"/>
      <c r="B25" s="16" t="s">
        <v>23</v>
      </c>
      <c r="C25" s="19">
        <f>6871.68</f>
        <v>6871.68</v>
      </c>
    </row>
    <row r="26" spans="1:5" ht="12" customHeight="1" x14ac:dyDescent="0.3">
      <c r="A26" s="3"/>
      <c r="B26" s="16" t="s">
        <v>24</v>
      </c>
      <c r="C26" s="20">
        <f>7200+2000</f>
        <v>9200</v>
      </c>
    </row>
    <row r="27" spans="1:5" ht="12" customHeight="1" x14ac:dyDescent="0.3">
      <c r="A27" s="3"/>
      <c r="B27" s="16" t="s">
        <v>25</v>
      </c>
      <c r="C27" s="18">
        <v>3337.96</v>
      </c>
    </row>
    <row r="28" spans="1:5" ht="12" customHeight="1" x14ac:dyDescent="0.3">
      <c r="A28" s="3"/>
      <c r="B28" s="16" t="s">
        <v>26</v>
      </c>
      <c r="C28" s="19">
        <f>5393.99+7777.74+700</f>
        <v>13871.73</v>
      </c>
    </row>
    <row r="29" spans="1:5" ht="12" customHeight="1" x14ac:dyDescent="0.3">
      <c r="A29" s="3"/>
      <c r="B29" s="16" t="s">
        <v>27</v>
      </c>
      <c r="C29" s="19">
        <f>2723.02+34489.19+908.49</f>
        <v>38120.699999999997</v>
      </c>
    </row>
    <row r="30" spans="1:5" ht="12" customHeight="1" x14ac:dyDescent="0.3">
      <c r="A30" s="3"/>
      <c r="B30" s="16" t="s">
        <v>28</v>
      </c>
      <c r="C30" s="19">
        <f>4247.91+1189.22</f>
        <v>5437.13</v>
      </c>
    </row>
    <row r="31" spans="1:5" ht="12" customHeight="1" x14ac:dyDescent="0.3">
      <c r="A31" s="3"/>
      <c r="B31" s="16" t="s">
        <v>29</v>
      </c>
      <c r="C31" s="19">
        <v>37983.120000000003</v>
      </c>
    </row>
    <row r="32" spans="1:5" ht="28.5" customHeight="1" x14ac:dyDescent="0.3">
      <c r="A32" s="3"/>
      <c r="B32" s="10" t="s">
        <v>20</v>
      </c>
      <c r="C32" s="7"/>
      <c r="E32" s="3"/>
    </row>
    <row r="33" spans="1:5" ht="12" customHeight="1" x14ac:dyDescent="0.3">
      <c r="A33" s="3"/>
      <c r="B33" s="28" t="s">
        <v>40</v>
      </c>
      <c r="C33" s="29">
        <f>12140+7075</f>
        <v>19215</v>
      </c>
      <c r="E33" s="30"/>
    </row>
    <row r="34" spans="1:5" ht="12" customHeight="1" x14ac:dyDescent="0.3">
      <c r="A34" s="3"/>
      <c r="B34" s="28" t="s">
        <v>37</v>
      </c>
      <c r="C34" s="29">
        <f>277817</f>
        <v>277817</v>
      </c>
      <c r="E34" s="30"/>
    </row>
    <row r="35" spans="1:5" ht="12" customHeight="1" x14ac:dyDescent="0.3">
      <c r="A35" s="3"/>
      <c r="B35" s="28" t="s">
        <v>36</v>
      </c>
      <c r="C35" s="29">
        <f>1588</f>
        <v>1588</v>
      </c>
      <c r="E35" s="30"/>
    </row>
    <row r="36" spans="1:5" ht="12" customHeight="1" x14ac:dyDescent="0.3">
      <c r="A36" s="3"/>
      <c r="B36" s="28" t="s">
        <v>38</v>
      </c>
      <c r="C36" s="29">
        <f>12213</f>
        <v>12213</v>
      </c>
    </row>
    <row r="37" spans="1:5" ht="12" customHeight="1" x14ac:dyDescent="0.3">
      <c r="A37" s="3"/>
      <c r="B37" s="28" t="s">
        <v>41</v>
      </c>
      <c r="C37" s="29">
        <f>26030</f>
        <v>26030</v>
      </c>
    </row>
    <row r="38" spans="1:5" ht="24.75" customHeight="1" x14ac:dyDescent="0.3">
      <c r="A38" s="3"/>
      <c r="B38" s="11" t="s">
        <v>34</v>
      </c>
      <c r="C38" s="7">
        <f>C9+C12-C11</f>
        <v>-15781.919999999984</v>
      </c>
      <c r="E38" s="30"/>
    </row>
    <row r="39" spans="1:5" ht="26.25" customHeight="1" x14ac:dyDescent="0.3">
      <c r="A39" s="3"/>
      <c r="B39" s="12" t="s">
        <v>35</v>
      </c>
      <c r="C39" s="7">
        <f>C10+C14-C17-C18-C20-C19-C21-C22-C23-C24-C25-C26-C27-C28-C29-C30-C31-C33-C34-C35-C36-C37</f>
        <v>-73324.01999999996</v>
      </c>
    </row>
    <row r="40" spans="1:5" ht="16.8" customHeight="1" x14ac:dyDescent="0.3">
      <c r="A40" s="3"/>
      <c r="B40" s="13" t="s">
        <v>4</v>
      </c>
      <c r="C40" s="14"/>
    </row>
    <row r="41" spans="1:5" ht="16.8" customHeight="1" x14ac:dyDescent="0.3">
      <c r="A41" s="3"/>
      <c r="B41" s="14" t="s">
        <v>7</v>
      </c>
      <c r="C41" s="14"/>
    </row>
    <row r="42" spans="1:5" ht="16.2" customHeight="1" x14ac:dyDescent="0.3">
      <c r="A42" s="3"/>
      <c r="B42" s="13" t="s">
        <v>8</v>
      </c>
      <c r="C42" s="14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2021-03-26T13:31:32Z</dcterms:modified>
</cp:coreProperties>
</file>