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31"/>
  <c r="C32"/>
  <c r="C29"/>
  <c r="C25"/>
  <c r="C23"/>
  <c r="C21"/>
  <c r="C20"/>
  <c r="C43"/>
  <c r="C35"/>
  <c r="C44"/>
  <c r="C14" l="1"/>
  <c r="C45" s="1"/>
</calcChain>
</file>

<file path=xl/sharedStrings.xml><?xml version="1.0" encoding="utf-8"?>
<sst xmlns="http://schemas.openxmlformats.org/spreadsheetml/2006/main" count="48" uniqueCount="48">
  <si>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</si>
  <si>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</si>
  <si>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</si>
  <si>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</si>
  <si>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</si>
  <si>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</si>
  <si>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</si>
  <si>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ул.Покровская, д.32</t>
  </si>
  <si>
    <t>3)       Дата принятия в управление:    01.10.2014г.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</si>
  <si>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</si>
  <si>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</si>
  <si>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</si>
  <si>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</si>
  <si>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</si>
  <si>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2)       Площадь дома 8274,3 кв.м</t>
  </si>
  <si>
    <t>10) Ком.сбор МПП ВКХ Водоканал</t>
  </si>
  <si>
    <t>11) Захоронение ТБО ОПЭК</t>
  </si>
  <si>
    <t>жилым домом в период с 01.01.2017г.по 31.12.2017г.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</si>
  <si>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</si>
  <si>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</si>
  <si>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</si>
  <si>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</si>
  <si>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</si>
  <si>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</si>
  <si>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</si>
  <si>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</si>
  <si>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</si>
  <si>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</si>
  <si>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</si>
  <si>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</si>
  <si>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</si>
  <si>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</si>
  <si>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</si>
  <si>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</si>
  <si>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</si>
  <si>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</si>
  <si>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</si>
  <si>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 xml:space="preserve"> 4.5 Поступило от ПАО"МТС",ООО"Нэт Бай Нэт Холдинг",ЗАО"Ресурс-Связь",ПАО"Вымпелком",ПАО Ростелеком,ООО "Инфомедия"</t>
  </si>
  <si>
    <t>Промывка канализационной сети ( исп.автокомпрессора)МПП ВКХ Водоканал</t>
  </si>
  <si>
    <t>Благоустр.придомовой территории (завоз песка на д/пл.)</t>
  </si>
  <si>
    <t>Изготовление и установка песочницы на д/пл.</t>
  </si>
  <si>
    <t>Благоустр.придомовой территории (покраска оборудования на д/пл.)(с 2сторон)</t>
  </si>
  <si>
    <t>Установка кранов на системе ГВС(техподполье)</t>
  </si>
  <si>
    <t>Установка воздухоотводчиков на инженерных сетях ГВС(7шт.)(техэтаж)</t>
  </si>
  <si>
    <t xml:space="preserve">Установка светильников,эвророзеток,электропроводки,елочной гирлянды </t>
  </si>
  <si>
    <t>Ремонт козырька над входом(п-д1)(исп.сварщика)</t>
  </si>
  <si>
    <t>Установка светильников,выключателей,электропроводки на доме</t>
  </si>
  <si>
    <t>Ремонт дорожного покрытия (исп.Асфальтоукладчик)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</si>
</sst>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2" fontId="0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8"/>
  <sheetViews>
    <sheetView tabSelected="1" topLeftCell="A22" workbookViewId="0">
      <selection activeCell="E29" sqref="E29"/>
    </sheetView>
  </sheetViews>
  <sheetFormatPr defaultRowHeight="12" customHeight="1"/>
  <cols>
    <col min="1" max="1" width="1.42578125" customWidth="1"/>
    <col min="2" max="2" width="80.42578125" customWidth="1"/>
    <col min="3" max="3" width="11" customWidth="1"/>
    <col min="4" max="4" width="4.140625" customWidth="1"/>
    <col min="5" max="5" width="11.5703125" customWidth="1"/>
  </cols>
  <sheetData>
    <row r="1" spans="2:3" ht="12" customHeight="1">
      <c r="B1" s="14" t="s">
        <v>0</v>
      </c>
      <c r="C1" s="2"/>
    </row>
    <row r="2" spans="2:3" ht="12" customHeight="1">
      <c r="B2" s="3" t="s">
        <v>2</v>
      </c>
      <c r="C2" s="2"/>
    </row>
    <row r="3" spans="2:3" ht="12" customHeight="1">
      <c r="B3" s="14" t="s">
        <v>17</v>
      </c>
      <c r="C3" s="2"/>
    </row>
    <row r="4" spans="2:3" ht="12" customHeight="1">
      <c r="B4" s="15" t="s">
        <v>7</v>
      </c>
      <c r="C4" s="4"/>
    </row>
    <row r="5" spans="2:3" ht="12" customHeight="1">
      <c r="B5" s="15" t="s">
        <v>14</v>
      </c>
      <c r="C5" s="4"/>
    </row>
    <row r="6" spans="2:3" ht="12" customHeight="1">
      <c r="B6" s="15" t="s">
        <v>8</v>
      </c>
      <c r="C6" s="4"/>
    </row>
    <row r="7" spans="2:3" ht="51.75" customHeight="1">
      <c r="B7" s="31" t="s">
        <v>3</v>
      </c>
      <c r="C7" s="32"/>
    </row>
    <row r="8" spans="2:3" ht="27" customHeight="1">
      <c r="B8" s="29" t="s">
        <v>27</v>
      </c>
      <c r="C8" s="30"/>
    </row>
    <row r="9" spans="2:3" ht="25.5" customHeight="1">
      <c r="B9" s="28" t="s">
        <v>28</v>
      </c>
      <c r="C9" s="18">
        <v>-40008.322999999997</v>
      </c>
    </row>
    <row r="10" spans="2:3" ht="12" customHeight="1">
      <c r="B10" s="15" t="s">
        <v>29</v>
      </c>
      <c r="C10" s="19">
        <v>-195846.38</v>
      </c>
    </row>
    <row r="11" spans="2:3" ht="12" customHeight="1">
      <c r="B11" s="15" t="s">
        <v>30</v>
      </c>
      <c r="C11" s="17">
        <v>1277708.1599999999</v>
      </c>
    </row>
    <row r="12" spans="2:3" ht="12" customHeight="1">
      <c r="B12" s="15" t="s">
        <v>31</v>
      </c>
      <c r="C12" s="20">
        <v>1274100.6399999999</v>
      </c>
    </row>
    <row r="13" spans="2:3" ht="12" customHeight="1">
      <c r="B13" s="15" t="s">
        <v>37</v>
      </c>
      <c r="C13" s="20">
        <v>19713.759999999998</v>
      </c>
    </row>
    <row r="14" spans="2:3" ht="12" customHeight="1">
      <c r="B14" s="15" t="s">
        <v>32</v>
      </c>
      <c r="C14" s="21">
        <f>C13+C12</f>
        <v>1293814.3999999999</v>
      </c>
    </row>
    <row r="15" spans="2:3" ht="25.5" customHeight="1">
      <c r="B15" s="29" t="s">
        <v>33</v>
      </c>
      <c r="C15" s="30"/>
    </row>
    <row r="16" spans="2:3" ht="12" customHeight="1">
      <c r="B16" s="5" t="s">
        <v>1</v>
      </c>
      <c r="C16" s="7"/>
    </row>
    <row r="17" spans="2:5" ht="12" customHeight="1">
      <c r="B17" s="6" t="s">
        <v>18</v>
      </c>
      <c r="C17" s="8">
        <v>124112.17</v>
      </c>
      <c r="E17" s="1"/>
    </row>
    <row r="18" spans="2:5" ht="12" customHeight="1">
      <c r="B18" s="9" t="s">
        <v>19</v>
      </c>
      <c r="C18" s="10">
        <v>10501</v>
      </c>
    </row>
    <row r="19" spans="2:5" ht="12" customHeight="1">
      <c r="B19" s="9" t="s">
        <v>20</v>
      </c>
      <c r="C19" s="11">
        <v>21615.62</v>
      </c>
    </row>
    <row r="20" spans="2:5" ht="12" customHeight="1">
      <c r="B20" s="9" t="s">
        <v>21</v>
      </c>
      <c r="C20" s="12">
        <f>6447.6+14085.27</f>
        <v>20532.870000000003</v>
      </c>
    </row>
    <row r="21" spans="2:5" ht="12" customHeight="1">
      <c r="B21" s="9" t="s">
        <v>22</v>
      </c>
      <c r="C21" s="12">
        <f>6456+5000+3875+50700+84000+10562+18000+14620+5816+1217.56+4385+5600</f>
        <v>210231.56</v>
      </c>
    </row>
    <row r="22" spans="2:5" ht="12" customHeight="1">
      <c r="B22" s="9" t="s">
        <v>23</v>
      </c>
      <c r="C22" s="13">
        <v>1529.5</v>
      </c>
    </row>
    <row r="23" spans="2:5" ht="12" customHeight="1">
      <c r="B23" s="9" t="s">
        <v>24</v>
      </c>
      <c r="C23" s="12">
        <f>29930.82+39210</f>
        <v>69140.820000000007</v>
      </c>
    </row>
    <row r="24" spans="2:5" ht="12" customHeight="1">
      <c r="B24" s="9" t="s">
        <v>25</v>
      </c>
      <c r="C24" s="12">
        <v>65362.22</v>
      </c>
    </row>
    <row r="25" spans="2:5" ht="12" customHeight="1">
      <c r="B25" s="9" t="s">
        <v>26</v>
      </c>
      <c r="C25" s="12">
        <f>334037.44+20181.24+4164.12</f>
        <v>358382.8</v>
      </c>
    </row>
    <row r="26" spans="2:5" ht="12" customHeight="1">
      <c r="B26" s="9" t="s">
        <v>15</v>
      </c>
      <c r="C26" s="10">
        <v>4380.66</v>
      </c>
    </row>
    <row r="27" spans="2:5" ht="12" customHeight="1">
      <c r="B27" s="9" t="s">
        <v>16</v>
      </c>
      <c r="C27" s="12">
        <v>4665.6400000000003</v>
      </c>
    </row>
    <row r="28" spans="2:5" ht="12" customHeight="1">
      <c r="B28" s="9" t="s">
        <v>9</v>
      </c>
      <c r="C28" s="13">
        <v>5801.3</v>
      </c>
    </row>
    <row r="29" spans="2:5" ht="12" customHeight="1">
      <c r="B29" s="9" t="s">
        <v>10</v>
      </c>
      <c r="C29" s="12">
        <f>21396.68+32042.85</f>
        <v>53439.53</v>
      </c>
    </row>
    <row r="30" spans="2:5" ht="12" customHeight="1">
      <c r="B30" s="9" t="s">
        <v>11</v>
      </c>
      <c r="C30" s="12">
        <f>63176.06+10300.77+1562.76</f>
        <v>75039.59</v>
      </c>
    </row>
    <row r="31" spans="2:5" ht="12" customHeight="1">
      <c r="B31" s="9" t="s">
        <v>12</v>
      </c>
      <c r="C31" s="12">
        <f>23382.75+3099.97</f>
        <v>26482.720000000001</v>
      </c>
    </row>
    <row r="32" spans="2:5" ht="12" customHeight="1">
      <c r="B32" s="9" t="s">
        <v>13</v>
      </c>
      <c r="C32" s="12">
        <f>89314.68+17423.96</f>
        <v>106738.63999999998</v>
      </c>
    </row>
    <row r="33" spans="2:5" ht="28.5" customHeight="1">
      <c r="B33" s="22" t="s">
        <v>34</v>
      </c>
      <c r="C33" s="16"/>
    </row>
    <row r="34" spans="2:5" ht="12" customHeight="1">
      <c r="B34" s="9" t="s">
        <v>39</v>
      </c>
      <c r="C34" s="27">
        <v>6262.8</v>
      </c>
      <c r="E34" s="1"/>
    </row>
    <row r="35" spans="2:5" ht="12" customHeight="1">
      <c r="B35" s="9" t="s">
        <v>41</v>
      </c>
      <c r="C35" s="27">
        <f>2158.32+2158.32</f>
        <v>4316.6400000000003</v>
      </c>
    </row>
    <row r="36" spans="2:5" ht="12" customHeight="1">
      <c r="B36" s="9" t="s">
        <v>40</v>
      </c>
      <c r="C36" s="27">
        <v>3205</v>
      </c>
    </row>
    <row r="37" spans="2:5" ht="12" customHeight="1">
      <c r="B37" s="9" t="s">
        <v>45</v>
      </c>
      <c r="C37" s="27">
        <v>4500</v>
      </c>
    </row>
    <row r="38" spans="2:5" ht="12" customHeight="1">
      <c r="B38" s="9" t="s">
        <v>38</v>
      </c>
      <c r="C38" s="27">
        <v>13345.21</v>
      </c>
    </row>
    <row r="39" spans="2:5" ht="12" customHeight="1">
      <c r="B39" s="9" t="s">
        <v>47</v>
      </c>
      <c r="C39" s="27">
        <v>60000</v>
      </c>
    </row>
    <row r="40" spans="2:5" ht="12" customHeight="1">
      <c r="B40" s="9" t="s">
        <v>46</v>
      </c>
      <c r="C40" s="27">
        <v>1782.98</v>
      </c>
    </row>
    <row r="41" spans="2:5" ht="12" customHeight="1">
      <c r="B41" s="9" t="s">
        <v>42</v>
      </c>
      <c r="C41" s="27">
        <v>2980</v>
      </c>
    </row>
    <row r="42" spans="2:5" ht="12" customHeight="1">
      <c r="B42" s="9" t="s">
        <v>43</v>
      </c>
      <c r="C42" s="27">
        <v>4350</v>
      </c>
    </row>
    <row r="43" spans="2:5" ht="12" customHeight="1">
      <c r="B43" s="9" t="s">
        <v>44</v>
      </c>
      <c r="C43" s="27">
        <f>390.95+4654.55+422</f>
        <v>5467.5</v>
      </c>
    </row>
    <row r="44" spans="2:5" ht="24.75" customHeight="1">
      <c r="B44" s="23" t="s">
        <v>35</v>
      </c>
      <c r="C44" s="16">
        <f>C9+C12-C11</f>
        <v>-43615.84300000011</v>
      </c>
    </row>
    <row r="45" spans="2:5" ht="26.25" customHeight="1">
      <c r="B45" s="24" t="s">
        <v>36</v>
      </c>
      <c r="C45" s="16">
        <f>C10+C14-C17-C18-C20-C19-C21-C22-C23-C24-C25-C26-C27-C28-C29-C30-C31-C32-C34-C35-C36-C37-C38-C39-C40-C41-C42-C43</f>
        <v>-166198.74999999997</v>
      </c>
    </row>
    <row r="46" spans="2:5" ht="12" customHeight="1">
      <c r="B46" s="25" t="s">
        <v>4</v>
      </c>
      <c r="C46" s="26"/>
    </row>
    <row r="47" spans="2:5" ht="12" customHeight="1">
      <c r="B47" s="26" t="s">
        <v>5</v>
      </c>
      <c r="C47" s="26"/>
    </row>
    <row r="48" spans="2:5" ht="12" customHeight="1">
      <c r="B48" s="25" t="s">
        <v>6</v>
      </c>
      <c r="C48" s="2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2018-03-30T08:02:07Z</dcterms:modified>
</cp:coreProperties>
</file>