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9" i="5"/>
  <c r="C48"/>
  <c r="C47"/>
  <c r="C51"/>
  <c r="C24"/>
  <c r="C23"/>
  <c r="C44"/>
  <c r="C43"/>
  <c r="C42"/>
  <c r="C41"/>
  <c r="C40"/>
  <c r="C35"/>
  <c r="C34"/>
  <c r="C21"/>
  <c r="C18"/>
  <c r="C12"/>
  <c r="C13" l="1"/>
  <c r="C19" l="1"/>
  <c r="C26" l="1"/>
  <c r="C52" s="1"/>
</calcChain>
</file>

<file path=xl/sharedStrings.xml><?xml version="1.0" encoding="utf-8"?>
<sst xmlns="http://schemas.openxmlformats.org/spreadsheetml/2006/main" count="54" uniqueCount="50">
  <si>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</si>
  <si>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</si>
  <si>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</si>
  <si>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</si>
  <si>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</si>
  <si>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</si>
  <si>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</si>
  <si>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</si>
  <si>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</si>
  <si>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</si>
  <si>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</si>
  <si>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</si>
  <si>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жилым домом в период с 01.01.2015г.по 31.12.2015г.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</si>
  <si>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</si>
  <si>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</si>
  <si>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</si>
  <si>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</si>
  <si>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</si>
  <si>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</si>
  <si>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</si>
  <si>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</si>
  <si>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</si>
  <si>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</si>
  <si>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</si>
  <si>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</si>
  <si>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 xml:space="preserve"> 4.1 Задолженность собственников и нанимателей по данной услуге на 01.01.2015г.</t>
  </si>
  <si>
    <t xml:space="preserve"> 4.5.Задолженность собственников и нанимателей по данной услуге на 01.01.2016г.</t>
  </si>
  <si>
    <t xml:space="preserve"> 5.1.Задолженность собственников и нанимателей по данным услугам на 01.01.2015г. (КВИТАНЦИИ)</t>
  </si>
  <si>
    <t xml:space="preserve"> 5.2.Задолженность собственников и нанимателей за выполненные работы на 01.01.2015г.</t>
  </si>
  <si>
    <t>ООО УК"РСУ №1" г. Орел ул. М.Горького д.17 или по тел.76-40-33</t>
  </si>
  <si>
    <t>8)Общая задолженность  собственников и нанимателей по ЖКУ (квитанции) на 01.01.2016г.</t>
  </si>
  <si>
    <t>9)Общая задолженность  собственников и нанимателей многоквартирного дома за выполненные работы на 01.01.2016г.</t>
  </si>
  <si>
    <t xml:space="preserve">                           Администрация ООО УК"РСУ №1 "</t>
  </si>
  <si>
    <t>1)        Адрес дома:    ул.Солнцевская, д.14</t>
  </si>
  <si>
    <t>2)       Площадь дома 4099,3 кв.м</t>
  </si>
  <si>
    <t>3)       Дата принятия в управление:    01.01.2015г.</t>
  </si>
  <si>
    <t>4-В)Оказаны услуги  по начислению платы за водоснабжение и водоотведение</t>
  </si>
  <si>
    <t>4-Э)Оказаны услуги  по начислению платы за электроэнергию на общедомовые нужды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</si>
  <si>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</si>
  <si>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</si>
  <si>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</si>
  <si>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</si>
  <si>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</si>
  <si>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Санит.содерж.(убор.придомов.тер,конт.площ.,уб.лестничных клеток)</t>
  </si>
  <si>
    <t xml:space="preserve"> 5.5 Поступило от ПАО "МТС"</t>
  </si>
  <si>
    <t xml:space="preserve">    4.4. Перечислено МПП ВКХ "Орелводоканал"</t>
  </si>
  <si>
    <t>1)Проверка сопротивления изоляции проводов</t>
  </si>
  <si>
    <t>2)Вывоз крупногабаритного мусора сверх нормы</t>
  </si>
  <si>
    <t>3)Обследование узла учета тепловой энергии ТАС</t>
  </si>
  <si>
    <t>4)Благоустройство прид.тер.(окос травы,покраска оборуд.дет.площ.,бордюра)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</si>
</sst>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6" fillId="0" borderId="0" xfId="0" applyFont="1"/>
    <xf numFmtId="0" fontId="7" fillId="2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9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0" fillId="0" borderId="0" xfId="0" applyFont="1"/>
    <xf numFmtId="0" fontId="4" fillId="2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indent="1"/>
    </xf>
    <xf numFmtId="2" fontId="11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5"/>
  <sheetViews>
    <sheetView tabSelected="1" topLeftCell="A4" workbookViewId="0">
      <selection activeCell="E29" sqref="E29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13</v>
      </c>
    </row>
    <row r="3" spans="2:3" ht="12" customHeight="1">
      <c r="B3" s="4" t="s">
        <v>12</v>
      </c>
    </row>
    <row r="4" spans="2:3" ht="12" customHeight="1">
      <c r="B4" s="5" t="s">
        <v>33</v>
      </c>
      <c r="C4" s="6"/>
    </row>
    <row r="5" spans="2:3" ht="12" customHeight="1">
      <c r="B5" s="5" t="s">
        <v>34</v>
      </c>
      <c r="C5" s="6"/>
    </row>
    <row r="6" spans="2:3" ht="12" customHeight="1">
      <c r="B6" s="5" t="s">
        <v>35</v>
      </c>
      <c r="C6" s="6"/>
    </row>
    <row r="7" spans="2:3" ht="51.75" customHeight="1">
      <c r="B7" s="37" t="s">
        <v>14</v>
      </c>
      <c r="C7" s="38"/>
    </row>
    <row r="8" spans="2:3" ht="12.75" customHeight="1">
      <c r="B8" s="7" t="s">
        <v>36</v>
      </c>
      <c r="C8" s="6"/>
    </row>
    <row r="9" spans="2:3" ht="12.75" customHeight="1">
      <c r="B9" s="5" t="s">
        <v>25</v>
      </c>
      <c r="C9" s="32">
        <v>0</v>
      </c>
    </row>
    <row r="10" spans="2:3" ht="12.75" customHeight="1">
      <c r="B10" s="5" t="s">
        <v>15</v>
      </c>
      <c r="C10" s="16">
        <v>43920.42</v>
      </c>
    </row>
    <row r="11" spans="2:3" ht="12.75" customHeight="1">
      <c r="B11" s="5" t="s">
        <v>16</v>
      </c>
      <c r="C11" s="16">
        <v>41254.42</v>
      </c>
    </row>
    <row r="12" spans="2:3" ht="12.75" customHeight="1">
      <c r="B12" s="28" t="s">
        <v>45</v>
      </c>
      <c r="C12" s="16">
        <f>C10</f>
        <v>43920.42</v>
      </c>
    </row>
    <row r="13" spans="2:3" ht="12.75" customHeight="1">
      <c r="B13" s="5" t="s">
        <v>26</v>
      </c>
      <c r="C13" s="32">
        <f>C11-C10+C9</f>
        <v>-2666</v>
      </c>
    </row>
    <row r="14" spans="2:3" ht="12" customHeight="1">
      <c r="B14" s="7" t="s">
        <v>37</v>
      </c>
      <c r="C14" s="6"/>
    </row>
    <row r="15" spans="2:3" ht="12" customHeight="1">
      <c r="B15" s="5" t="s">
        <v>25</v>
      </c>
      <c r="C15" s="32">
        <v>0</v>
      </c>
    </row>
    <row r="16" spans="2:3" ht="12" customHeight="1">
      <c r="B16" s="5" t="s">
        <v>15</v>
      </c>
      <c r="C16" s="31">
        <v>41203.5</v>
      </c>
    </row>
    <row r="17" spans="2:5" ht="12" customHeight="1">
      <c r="B17" s="5" t="s">
        <v>16</v>
      </c>
      <c r="C17" s="16">
        <v>35920.269999999997</v>
      </c>
    </row>
    <row r="18" spans="2:5" ht="12" customHeight="1">
      <c r="B18" s="5" t="s">
        <v>17</v>
      </c>
      <c r="C18" s="31">
        <f>C16</f>
        <v>41203.5</v>
      </c>
    </row>
    <row r="19" spans="2:5" ht="12" customHeight="1">
      <c r="B19" s="5" t="s">
        <v>26</v>
      </c>
      <c r="C19" s="32">
        <f>C17-C16+C15</f>
        <v>-5283.2300000000032</v>
      </c>
    </row>
    <row r="20" spans="2:5" ht="27" customHeight="1">
      <c r="B20" s="35" t="s">
        <v>18</v>
      </c>
      <c r="C20" s="36"/>
    </row>
    <row r="21" spans="2:5" ht="25.5" customHeight="1">
      <c r="B21" s="8" t="s">
        <v>27</v>
      </c>
      <c r="C21" s="34">
        <f>0-C9-C15</f>
        <v>0</v>
      </c>
    </row>
    <row r="22" spans="2:5" ht="12" customHeight="1">
      <c r="B22" s="5" t="s">
        <v>28</v>
      </c>
      <c r="C22" s="34">
        <v>0</v>
      </c>
    </row>
    <row r="23" spans="2:5" ht="12" customHeight="1">
      <c r="B23" s="5" t="s">
        <v>19</v>
      </c>
      <c r="C23" s="31">
        <f>437625.58-3030.77+19247.25</f>
        <v>453842.06</v>
      </c>
    </row>
    <row r="24" spans="2:5" ht="12" customHeight="1">
      <c r="B24" s="5" t="s">
        <v>20</v>
      </c>
      <c r="C24" s="30">
        <f>390565.01+17295.6</f>
        <v>407860.61</v>
      </c>
    </row>
    <row r="25" spans="2:5" ht="12" customHeight="1">
      <c r="B25" s="29" t="s">
        <v>44</v>
      </c>
      <c r="C25" s="30">
        <v>1000</v>
      </c>
    </row>
    <row r="26" spans="2:5" ht="12" customHeight="1">
      <c r="B26" s="5" t="s">
        <v>21</v>
      </c>
      <c r="C26" s="33">
        <f>C25+C24</f>
        <v>408860.61</v>
      </c>
    </row>
    <row r="27" spans="2:5" ht="25.5" customHeight="1">
      <c r="B27" s="35" t="s">
        <v>22</v>
      </c>
      <c r="C27" s="36"/>
    </row>
    <row r="28" spans="2:5" ht="12" customHeight="1">
      <c r="B28" s="17" t="s">
        <v>1</v>
      </c>
      <c r="C28" s="19"/>
    </row>
    <row r="29" spans="2:5" ht="12" customHeight="1">
      <c r="B29" s="18" t="s">
        <v>2</v>
      </c>
      <c r="C29" s="20">
        <v>119776.43</v>
      </c>
      <c r="E29" s="2"/>
    </row>
    <row r="30" spans="2:5" ht="12" customHeight="1">
      <c r="B30" s="21" t="s">
        <v>3</v>
      </c>
      <c r="C30" s="23">
        <v>7698.9</v>
      </c>
    </row>
    <row r="31" spans="2:5" ht="12" customHeight="1">
      <c r="B31" s="21" t="s">
        <v>4</v>
      </c>
      <c r="C31" s="24">
        <v>3849.45</v>
      </c>
    </row>
    <row r="32" spans="2:5" ht="12" customHeight="1">
      <c r="B32" s="21" t="s">
        <v>5</v>
      </c>
      <c r="C32" s="25">
        <v>9142.44</v>
      </c>
    </row>
    <row r="33" spans="2:5" ht="12" customHeight="1">
      <c r="B33" s="21" t="s">
        <v>6</v>
      </c>
      <c r="C33" s="24">
        <v>2405.91</v>
      </c>
    </row>
    <row r="34" spans="2:5" ht="12" customHeight="1">
      <c r="B34" s="21" t="s">
        <v>43</v>
      </c>
      <c r="C34" s="26">
        <f>56964.71+57260.56</f>
        <v>114225.26999999999</v>
      </c>
    </row>
    <row r="35" spans="2:5" ht="12" customHeight="1">
      <c r="B35" s="21" t="s">
        <v>7</v>
      </c>
      <c r="C35" s="25">
        <f>290.87+358</f>
        <v>648.87</v>
      </c>
    </row>
    <row r="36" spans="2:5" ht="12" customHeight="1">
      <c r="B36" s="21" t="s">
        <v>8</v>
      </c>
      <c r="C36" s="25">
        <v>13320</v>
      </c>
    </row>
    <row r="37" spans="2:5" ht="12" customHeight="1">
      <c r="B37" s="21" t="s">
        <v>9</v>
      </c>
      <c r="C37" s="24">
        <v>36920.76</v>
      </c>
    </row>
    <row r="38" spans="2:5" ht="12" customHeight="1">
      <c r="B38" s="21" t="s">
        <v>10</v>
      </c>
      <c r="C38" s="22">
        <v>0</v>
      </c>
    </row>
    <row r="39" spans="2:5" ht="12" customHeight="1">
      <c r="B39" s="21" t="s">
        <v>11</v>
      </c>
      <c r="C39" s="25">
        <v>3843.01</v>
      </c>
    </row>
    <row r="40" spans="2:5" ht="12" customHeight="1">
      <c r="B40" s="21" t="s">
        <v>38</v>
      </c>
      <c r="C40" s="26">
        <f>4763.85-290.87</f>
        <v>4472.9800000000005</v>
      </c>
    </row>
    <row r="41" spans="2:5" ht="12" customHeight="1">
      <c r="B41" s="21" t="s">
        <v>39</v>
      </c>
      <c r="C41" s="25">
        <f>19386.06+11478.69</f>
        <v>30864.75</v>
      </c>
    </row>
    <row r="42" spans="2:5" ht="12" customHeight="1">
      <c r="B42" s="21" t="s">
        <v>40</v>
      </c>
      <c r="C42" s="25">
        <f>24823.15+5197.19+192.47</f>
        <v>30212.81</v>
      </c>
    </row>
    <row r="43" spans="2:5" ht="12" customHeight="1">
      <c r="B43" s="21" t="s">
        <v>41</v>
      </c>
      <c r="C43" s="25">
        <f>11693.49+432.39</f>
        <v>12125.88</v>
      </c>
    </row>
    <row r="44" spans="2:5" ht="12" customHeight="1">
      <c r="B44" s="21" t="s">
        <v>42</v>
      </c>
      <c r="C44" s="25">
        <f>45712.21+2405.91</f>
        <v>48118.119999999995</v>
      </c>
    </row>
    <row r="45" spans="2:5" ht="28.5" customHeight="1">
      <c r="B45" s="11" t="s">
        <v>23</v>
      </c>
      <c r="C45" s="32"/>
    </row>
    <row r="46" spans="2:5" ht="12" customHeight="1">
      <c r="B46" s="21" t="s">
        <v>46</v>
      </c>
      <c r="C46" s="25">
        <v>1000</v>
      </c>
      <c r="E46" s="2"/>
    </row>
    <row r="47" spans="2:5" ht="12" customHeight="1">
      <c r="B47" s="21" t="s">
        <v>47</v>
      </c>
      <c r="C47" s="25">
        <f>13300</f>
        <v>13300</v>
      </c>
    </row>
    <row r="48" spans="2:5" ht="12" customHeight="1">
      <c r="B48" s="21" t="s">
        <v>48</v>
      </c>
      <c r="C48" s="25">
        <f>6400</f>
        <v>6400</v>
      </c>
    </row>
    <row r="49" spans="2:3" ht="12" customHeight="1">
      <c r="B49" s="21" t="s">
        <v>49</v>
      </c>
      <c r="C49" s="25">
        <f>2950</f>
        <v>2950</v>
      </c>
    </row>
    <row r="50" spans="2:3" ht="12" customHeight="1">
      <c r="B50" s="10"/>
      <c r="C50" s="27"/>
    </row>
    <row r="51" spans="2:3" ht="24.75" customHeight="1">
      <c r="B51" s="13" t="s">
        <v>30</v>
      </c>
      <c r="C51" s="12">
        <f>C13+C19+C21+C24-C23</f>
        <v>-53930.679999999993</v>
      </c>
    </row>
    <row r="52" spans="2:3" ht="26.25" customHeight="1">
      <c r="B52" s="14" t="s">
        <v>31</v>
      </c>
      <c r="C52" s="12">
        <f>C22+C26-C29-C30-C32-C31-C33-C34-C35-C36-C37-C38-C39-C40-C41-C42-C43-C44-C46-C47-C48-C49-C50</f>
        <v>-52414.97</v>
      </c>
    </row>
    <row r="53" spans="2:3" ht="12" customHeight="1">
      <c r="B53" s="15" t="s">
        <v>24</v>
      </c>
      <c r="C53" s="9"/>
    </row>
    <row r="54" spans="2:3" ht="12" customHeight="1">
      <c r="B54" s="9" t="s">
        <v>29</v>
      </c>
      <c r="C54" s="9"/>
    </row>
    <row r="55" spans="2:3" ht="12" customHeight="1">
      <c r="B55" s="15" t="s">
        <v>32</v>
      </c>
      <c r="C55" s="9"/>
    </row>
  </sheetData>
  <mergeCells count="3">
    <mergeCell ref="B7:C7"/>
    <mergeCell ref="B20:C20"/>
    <mergeCell ref="B27:C27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2016-04-01T06:42:54Z</dcterms:modified>
</cp:coreProperties>
</file>