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0" i="5"/>
  <c r="C31"/>
  <c r="C32"/>
  <c r="C44"/>
  <c r="C42"/>
  <c r="C37"/>
  <c r="C35"/>
  <c r="C34"/>
  <c r="C29"/>
  <c r="C25"/>
  <c r="C23"/>
  <c r="C21"/>
  <c r="C43" l="1"/>
  <c r="C14" l="1"/>
</calcChain>
</file>

<file path=xl/sharedStrings.xml><?xml version="1.0" encoding="utf-8"?>
<sst xmlns="http://schemas.openxmlformats.org/spreadsheetml/2006/main" count="47" uniqueCount="47">
  <si>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</si>
  <si>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</si>
  <si>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</si>
  <si>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</si>
  <si>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</si>
  <si>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</si>
  <si>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</si>
  <si>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пер.Комсомольский, д.30</t>
  </si>
  <si>
    <t>3)       Дата принятия в управление:    01.03.2015г.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</si>
  <si>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</si>
  <si>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</si>
  <si>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</si>
  <si>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</si>
  <si>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</si>
  <si>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10) Ком.сбор МПП ВКХ Водоканал</t>
  </si>
  <si>
    <t>11) Захоронение ТБО ОПЭК</t>
  </si>
  <si>
    <t>жилым домом в период с 01.01.2017г.по 31.12.2017г.</t>
  </si>
  <si>
    <t>2)       Площадь дома 3715,4 кв.м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</si>
  <si>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</si>
  <si>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</si>
  <si>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</si>
  <si>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</si>
  <si>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</si>
  <si>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</si>
  <si>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</si>
  <si>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</si>
  <si>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7) Аварийно-ремонтная служба </t>
  </si>
  <si>
    <t>8) Сбор и вывоз твердых бытовых отходов, крупногаб.мусора Эко-Транс</t>
  </si>
  <si>
    <t>9) ОДН по эл.энергии, холодному водоснабжению</t>
  </si>
  <si>
    <t xml:space="preserve"> 4.1.Задолженность собственников и нанимателей по данным услугам на 01.01.2017г. (КВИТАНЦИИ)</t>
  </si>
  <si>
    <t xml:space="preserve"> 4.2.Задолженность собственников и нанимателей за выполненные работы на 01.01.2017г.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</si>
  <si>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</si>
  <si>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</si>
  <si>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</si>
  <si>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</si>
  <si>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7)Общая задолженность  собственников и нанимателей по ЖКУ (квитанции) на 01.01.2018г.</t>
  </si>
  <si>
    <t>8)Общая задолженность  собственников и нанимателей многоквартирного дома за выполненные работы на 01.01.2018г.</t>
  </si>
  <si>
    <t xml:space="preserve"> 4.5 Поступило от ПАО"МТС",ООО"Нэт Бай Нэт Холдинг",ПАО"Вымпелком",ПАО "Ростелеком",ЗАО"Ресурс-Связь"</t>
  </si>
  <si>
    <t>Изготовление мусорных контейнеров мет.</t>
  </si>
  <si>
    <t>Отключение и подключение водопроводной сети МПП ВКХ Водоканал</t>
  </si>
  <si>
    <t>Удаление сосулек и наледи с кровли (исп.альпинист)(янв.,фев.)</t>
  </si>
  <si>
    <t>Очистка от мусора кровельного покрытия и желоб. (исп.альпиниста)</t>
  </si>
  <si>
    <t>Ремонт узла учета холодной воды ИП Старцева А.А.</t>
  </si>
  <si>
    <t>Ремонт фасада дома ИП Старцева А.А.</t>
  </si>
  <si>
    <t>Ремонт подводки для разбора воды ГВС с заменой крана</t>
  </si>
  <si>
    <t>Благоустр.придомовой территории (завоз песка и покраска оборуд.на дет.пл.)</t>
  </si>
  <si>
    <t>Ремонт каркаса козырька (п-д 2),с заменой листового покрытия, козырька балкона (над кв.52)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</si>
</sst>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7"/>
  <sheetViews>
    <sheetView tabSelected="1" workbookViewId="0">
      <selection activeCell="F25" sqref="F25"/>
    </sheetView>
  </sheetViews>
  <sheetFormatPr defaultRowHeight="12" customHeight="1"/>
  <cols>
    <col min="1" max="1" width="1.42578125" customWidth="1"/>
    <col min="2" max="2" width="77.42578125" customWidth="1"/>
    <col min="3" max="3" width="12" customWidth="1"/>
    <col min="4" max="4" width="5" customWidth="1"/>
    <col min="5" max="5" width="9.5703125" bestFit="1" customWidth="1"/>
  </cols>
  <sheetData>
    <row r="1" spans="2:3" ht="12" customHeight="1">
      <c r="B1" s="2" t="s">
        <v>0</v>
      </c>
      <c r="C1" s="4"/>
    </row>
    <row r="2" spans="2:3" ht="12" customHeight="1">
      <c r="B2" s="5" t="s">
        <v>2</v>
      </c>
      <c r="C2" s="4"/>
    </row>
    <row r="3" spans="2:3" ht="12" customHeight="1">
      <c r="B3" s="2" t="s">
        <v>16</v>
      </c>
      <c r="C3" s="4"/>
    </row>
    <row r="4" spans="2:3" ht="12" customHeight="1">
      <c r="B4" s="17" t="s">
        <v>7</v>
      </c>
      <c r="C4" s="6"/>
    </row>
    <row r="5" spans="2:3" ht="12" customHeight="1">
      <c r="B5" s="17" t="s">
        <v>17</v>
      </c>
      <c r="C5" s="6"/>
    </row>
    <row r="6" spans="2:3" ht="12" customHeight="1">
      <c r="B6" s="17" t="s">
        <v>8</v>
      </c>
      <c r="C6" s="6"/>
    </row>
    <row r="7" spans="2:3" ht="51.75" customHeight="1">
      <c r="B7" s="31" t="s">
        <v>3</v>
      </c>
      <c r="C7" s="32"/>
    </row>
    <row r="8" spans="2:3" ht="27" customHeight="1">
      <c r="B8" s="29" t="s">
        <v>18</v>
      </c>
      <c r="C8" s="30"/>
    </row>
    <row r="9" spans="2:3" ht="25.5" customHeight="1">
      <c r="B9" s="28" t="s">
        <v>29</v>
      </c>
      <c r="C9" s="19">
        <v>-11759.46</v>
      </c>
    </row>
    <row r="10" spans="2:3" ht="12" customHeight="1">
      <c r="B10" s="17" t="s">
        <v>30</v>
      </c>
      <c r="C10" s="19">
        <v>-85184.68</v>
      </c>
    </row>
    <row r="11" spans="2:3" ht="12" customHeight="1">
      <c r="B11" s="17" t="s">
        <v>19</v>
      </c>
      <c r="C11" s="20">
        <v>656911.47</v>
      </c>
    </row>
    <row r="12" spans="2:3" ht="12" customHeight="1">
      <c r="B12" s="17" t="s">
        <v>31</v>
      </c>
      <c r="C12" s="21">
        <v>662076.03</v>
      </c>
    </row>
    <row r="13" spans="2:3" ht="12" customHeight="1">
      <c r="B13" s="17" t="s">
        <v>37</v>
      </c>
      <c r="C13" s="21">
        <v>15763.76</v>
      </c>
    </row>
    <row r="14" spans="2:3" ht="12" customHeight="1">
      <c r="B14" s="17" t="s">
        <v>32</v>
      </c>
      <c r="C14" s="22">
        <f>C13+C12</f>
        <v>677839.79</v>
      </c>
    </row>
    <row r="15" spans="2:3" ht="25.5" customHeight="1">
      <c r="B15" s="29" t="s">
        <v>33</v>
      </c>
      <c r="C15" s="30"/>
    </row>
    <row r="16" spans="2:3" ht="12" customHeight="1">
      <c r="B16" s="13" t="s">
        <v>1</v>
      </c>
      <c r="C16" s="15"/>
    </row>
    <row r="17" spans="2:5" ht="12" customHeight="1">
      <c r="B17" s="14" t="s">
        <v>20</v>
      </c>
      <c r="C17" s="16">
        <v>87878.51</v>
      </c>
      <c r="E17" s="1"/>
    </row>
    <row r="18" spans="2:5" ht="12" customHeight="1">
      <c r="B18" s="8" t="s">
        <v>21</v>
      </c>
      <c r="C18" s="9">
        <v>6580.39</v>
      </c>
    </row>
    <row r="19" spans="2:5" ht="12" customHeight="1">
      <c r="B19" s="8" t="s">
        <v>22</v>
      </c>
      <c r="C19" s="11">
        <v>9795.6200000000008</v>
      </c>
    </row>
    <row r="20" spans="2:5" ht="12" customHeight="1">
      <c r="B20" s="8" t="s">
        <v>23</v>
      </c>
      <c r="C20" s="11">
        <v>7126</v>
      </c>
    </row>
    <row r="21" spans="2:5" ht="12" customHeight="1">
      <c r="B21" s="8" t="s">
        <v>24</v>
      </c>
      <c r="C21" s="11">
        <f>11256+2500+3875+30000+90000+32000+1561.27+9591.14+3000+5500</f>
        <v>189283.40999999997</v>
      </c>
    </row>
    <row r="22" spans="2:5" ht="12" customHeight="1">
      <c r="B22" s="8" t="s">
        <v>25</v>
      </c>
      <c r="C22" s="12">
        <v>898.2</v>
      </c>
    </row>
    <row r="23" spans="2:5" ht="12" customHeight="1">
      <c r="B23" s="8" t="s">
        <v>26</v>
      </c>
      <c r="C23" s="11">
        <f>13319.21+18300</f>
        <v>31619.21</v>
      </c>
    </row>
    <row r="24" spans="2:5" ht="12" customHeight="1">
      <c r="B24" s="8" t="s">
        <v>27</v>
      </c>
      <c r="C24" s="11">
        <v>29349.53</v>
      </c>
    </row>
    <row r="25" spans="2:5" ht="12" customHeight="1">
      <c r="B25" s="8" t="s">
        <v>28</v>
      </c>
      <c r="C25" s="10">
        <f>67255.12+2221.03</f>
        <v>69476.149999999994</v>
      </c>
    </row>
    <row r="26" spans="2:5" ht="12" customHeight="1">
      <c r="B26" s="8" t="s">
        <v>14</v>
      </c>
      <c r="C26" s="7">
        <v>1967.04</v>
      </c>
    </row>
    <row r="27" spans="2:5" ht="12" customHeight="1">
      <c r="B27" s="8" t="s">
        <v>15</v>
      </c>
      <c r="C27" s="11">
        <v>3131.73</v>
      </c>
    </row>
    <row r="28" spans="2:5" ht="12" customHeight="1">
      <c r="B28" s="8" t="s">
        <v>9</v>
      </c>
      <c r="C28" s="12">
        <v>5111.1499999999996</v>
      </c>
    </row>
    <row r="29" spans="2:5" ht="12" customHeight="1">
      <c r="B29" s="8" t="s">
        <v>10</v>
      </c>
      <c r="C29" s="11">
        <f>9607.73+17699.5+50</f>
        <v>27357.23</v>
      </c>
    </row>
    <row r="30" spans="2:5" ht="12" customHeight="1">
      <c r="B30" s="8" t="s">
        <v>11</v>
      </c>
      <c r="C30" s="11">
        <f>34330.08+5141.65+1201.25</f>
        <v>40672.980000000003</v>
      </c>
    </row>
    <row r="31" spans="2:5" ht="12" customHeight="1">
      <c r="B31" s="8" t="s">
        <v>12</v>
      </c>
      <c r="C31" s="11">
        <f>11671.55+2369</f>
        <v>14040.55</v>
      </c>
    </row>
    <row r="32" spans="2:5" ht="12" customHeight="1">
      <c r="B32" s="8" t="s">
        <v>13</v>
      </c>
      <c r="C32" s="11">
        <f>32431.36+10907.1</f>
        <v>43338.46</v>
      </c>
    </row>
    <row r="33" spans="2:5" ht="30.75" customHeight="1">
      <c r="B33" s="23" t="s">
        <v>34</v>
      </c>
      <c r="C33" s="18"/>
    </row>
    <row r="34" spans="2:5" ht="12" customHeight="1">
      <c r="B34" s="8" t="s">
        <v>45</v>
      </c>
      <c r="C34" s="11">
        <f>6262.8+2158.62</f>
        <v>8421.42</v>
      </c>
      <c r="E34" s="1"/>
    </row>
    <row r="35" spans="2:5" ht="12" customHeight="1">
      <c r="B35" s="8" t="s">
        <v>46</v>
      </c>
      <c r="C35" s="11">
        <f>11236+3260</f>
        <v>14496</v>
      </c>
    </row>
    <row r="36" spans="2:5" ht="12" customHeight="1">
      <c r="B36" s="8" t="s">
        <v>44</v>
      </c>
      <c r="C36" s="3">
        <v>1400</v>
      </c>
    </row>
    <row r="37" spans="2:5" ht="12" customHeight="1">
      <c r="B37" s="8" t="s">
        <v>38</v>
      </c>
      <c r="C37" s="3">
        <f>7500+4000</f>
        <v>11500</v>
      </c>
    </row>
    <row r="38" spans="2:5" ht="12" customHeight="1">
      <c r="B38" s="8" t="s">
        <v>42</v>
      </c>
      <c r="C38" s="3">
        <v>173069</v>
      </c>
    </row>
    <row r="39" spans="2:5" ht="12" customHeight="1">
      <c r="B39" s="8" t="s">
        <v>43</v>
      </c>
      <c r="C39" s="3">
        <v>64883</v>
      </c>
    </row>
    <row r="40" spans="2:5" ht="12" customHeight="1">
      <c r="B40" s="8" t="s">
        <v>39</v>
      </c>
      <c r="C40" s="3">
        <v>3094.08</v>
      </c>
    </row>
    <row r="41" spans="2:5" ht="12" customHeight="1">
      <c r="B41" s="8" t="s">
        <v>41</v>
      </c>
      <c r="C41" s="3">
        <v>6447.05</v>
      </c>
    </row>
    <row r="42" spans="2:5" ht="12" customHeight="1">
      <c r="B42" s="8" t="s">
        <v>40</v>
      </c>
      <c r="C42" s="3">
        <f>3900+3900</f>
        <v>7800</v>
      </c>
    </row>
    <row r="43" spans="2:5" ht="24.75" customHeight="1">
      <c r="B43" s="24" t="s">
        <v>35</v>
      </c>
      <c r="C43" s="18">
        <f>C9+C12-C11</f>
        <v>-6594.8999999999069</v>
      </c>
    </row>
    <row r="44" spans="2:5" ht="26.25" customHeight="1">
      <c r="B44" s="25" t="s">
        <v>36</v>
      </c>
      <c r="C44" s="18">
        <f>C10+C14-C17-C18-C20-C19-C21-C22-C23-C24-C25-C26-C27-C28-C29-C30-C31-C32-C34-C35-C36-C37-C38-C39-C40-C41-C42</f>
        <v>-266081.59999999986</v>
      </c>
    </row>
    <row r="45" spans="2:5" ht="12" customHeight="1">
      <c r="B45" s="26" t="s">
        <v>4</v>
      </c>
      <c r="C45" s="27"/>
    </row>
    <row r="46" spans="2:5" ht="12" customHeight="1">
      <c r="B46" s="27" t="s">
        <v>5</v>
      </c>
      <c r="C46" s="27"/>
    </row>
    <row r="47" spans="2:5" ht="12" customHeight="1">
      <c r="B47" s="26" t="s">
        <v>6</v>
      </c>
      <c r="C47" s="27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2018-03-30T07:47:16Z</dcterms:modified>
</cp:coreProperties>
</file>