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7416"/>
  </bookViews>
  <sheets>
    <sheet name="Отчет" sheetId="5" r:id="rId1"/>
  </sheets>
  <calcPr calcId="152511"/>
</workbook>
</file>

<file path=xl/calcChain.xml><?xml version="1.0" encoding="utf-8"?>
<calcChain xmlns="http://schemas.openxmlformats.org/spreadsheetml/2006/main">
  <c r="C29" i="5" l="1"/>
  <c r="C28" i="5"/>
  <c r="C27" i="5"/>
  <c r="C25" i="5"/>
  <c r="C22" i="5"/>
  <c r="C21" i="5"/>
  <c r="C37" i="5"/>
  <c r="C36" i="5"/>
  <c r="C35" i="5"/>
  <c r="C34" i="5"/>
  <c r="C33" i="5"/>
  <c r="C32" i="5"/>
  <c r="C38" i="5" l="1"/>
  <c r="C14" i="5" l="1"/>
  <c r="C39" i="5" s="1"/>
</calcChain>
</file>

<file path=xl/sharedStrings.xml><?xml version="1.0" encoding="utf-8"?>
<sst xmlns="http://schemas.openxmlformats.org/spreadsheetml/2006/main" count="42" uniqueCount="42">
  <si>
    <t>Отчёт</t>
  </si>
  <si>
    <t>1)  Тех.обслуживание, тех.осмотр и аварийный ремонт внутридомовых инженерных</t>
  </si>
  <si>
    <t>управляющей организации о выполнении договора управления многоквартирным</t>
  </si>
  <si>
    <t>Все обязательства согласно договора управления выполнены: организовано предоставление коммунальных услуг, проведение работ по содержанию и  текущему ремонту общего имущества ; обеспечено аварийно-диспетчерское обслуживание многоквартирного дома; организовано оперативное устранение возникающих аварий; организован процесс начисления и сбора платежей жителей за жилищно-коммунальные и иные услуги.</t>
  </si>
  <si>
    <t xml:space="preserve">По всем возникшим вопросам  можете обратиться в Управляющую компанию </t>
  </si>
  <si>
    <t>ООО УК"РСУ №1" г. Орел ул. М.Горького д.17 или по тел.76-40-33</t>
  </si>
  <si>
    <t xml:space="preserve">                           Администрация ООО УК"РСУ №1 "</t>
  </si>
  <si>
    <t>1)        Адрес дома:    пер.Комсомольский, д.30</t>
  </si>
  <si>
    <t>3)       Дата принятия в управление:    01.03.2015г.</t>
  </si>
  <si>
    <t>4)Оказаны услуги (вып. работы) по техническому обслуживанию,санитарному содержанию, текущему ремонту и благоустройству общего имущ.</t>
  </si>
  <si>
    <t xml:space="preserve"> 4.3.Начислено (жилые и нежилые помещения)</t>
  </si>
  <si>
    <t>сетей (тепловых, электрических, горячего и холодного водоснабжения, канализации)</t>
  </si>
  <si>
    <t xml:space="preserve">2)  Тех.обслуживание, тех.осмотр и авар.ремонт вентиляционных сетей и домоходов </t>
  </si>
  <si>
    <t>3)  Тех.обслуживание, тех.осмотр и аварийный ремонт кровли, чердаков,подвалов</t>
  </si>
  <si>
    <t>4)  Тех.обслуживание, тех.осмотр и аварийный ремонт внутридомовых газовых сетей</t>
  </si>
  <si>
    <t>5)  Санит.содерж.(убор.придомов.тер,конт.площ.,уборка лестн.клеток..)</t>
  </si>
  <si>
    <t>6) Дератизация и дезинсекция</t>
  </si>
  <si>
    <t xml:space="preserve"> 4.4.Оплачено (жилые и нежилые помещения)</t>
  </si>
  <si>
    <t xml:space="preserve"> 4.6. ИТОГО ДОХОД</t>
  </si>
  <si>
    <t>5.)Общий перечень выполненных работ по тех. обслуживанию, тех. осмотру, аварийному ремонту,санитарному содержанию общего имущества жилого дома</t>
  </si>
  <si>
    <t>6) Общий перечень выполненных работ по текущему ремонту и  благоустройству общего имущества жилого дома:</t>
  </si>
  <si>
    <t xml:space="preserve"> 4.5 Поступило от ПАО"МТС",ООО"Нэт Бай Нэт Холдинг",ПАО"Вымпелком",ПАО "Ростелеком",ЗАО"Ресурс-Связь"</t>
  </si>
  <si>
    <t>7) Аварийно-ремонтная служба ООО "АРС"</t>
  </si>
  <si>
    <t>8) Тех.обслуживание газопровода ВГС</t>
  </si>
  <si>
    <t>10) Материалы</t>
  </si>
  <si>
    <t>11) Др.расходы(обсл.вычисл.тех.,канц.товары,транспорт и т.д.)</t>
  </si>
  <si>
    <t>12) Налоги(30,2% от з/пл., 1% с дохода)</t>
  </si>
  <si>
    <t>13) Расходы по расчетно-кассовому обслуживанию</t>
  </si>
  <si>
    <t>14) Услуги по управлению</t>
  </si>
  <si>
    <t>9) ОДН по холодному водоснабжению</t>
  </si>
  <si>
    <t>жилым домом в период с 01.01.2020г.по 31.12.2020г.</t>
  </si>
  <si>
    <t xml:space="preserve"> 4.1.Задолженность собственников и нанимателей по данным услугам на 01.01.2020г. (КВИТАНЦИИ)</t>
  </si>
  <si>
    <t xml:space="preserve"> 4.2.Задолженность собственников и нанимателей за выполненные работы на 01.01.2020г.</t>
  </si>
  <si>
    <t>7)Общая задолженность  собственников и нанимателей по ЖКУ (квитанции) на 01.01.2021г.</t>
  </si>
  <si>
    <t>8)Общая задолженность  собственников и нанимателей многоквартирного дома за выполненные работы на 01.01.2021г.</t>
  </si>
  <si>
    <t>Замена стояков ЦО техэтаж, 2 подъезд</t>
  </si>
  <si>
    <t>Установка воздухоотводчиков на инженерных сетях ГВС (техэтаж)</t>
  </si>
  <si>
    <t>Ремонт метал.кровли с очисткой желобов, воронок, водосточ.труб(исп.альпиниста)</t>
  </si>
  <si>
    <t>Замена задвижки ЦО в подвале</t>
  </si>
  <si>
    <t>Врезка в системы ГВС, ЦО с заменой кранов (техэтаж)</t>
  </si>
  <si>
    <t>Ремонт освещения с заменой светильников в подъездах</t>
  </si>
  <si>
    <t>2)       Площадь дома 3712,8 кв.м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</si>
</sst>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2" borderId="1" xfId="0" applyFont="1" applyFill="1" applyBorder="1" applyAlignment="1">
      <alignment vertical="center"/>
    </xf>
    <xf numFmtId="2" fontId="0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2" fontId="0" fillId="0" borderId="1" xfId="0" applyNumberFormat="1" applyFon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2" fontId="0" fillId="0" borderId="7" xfId="0" applyNumberFormat="1" applyFont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2" fontId="0" fillId="0" borderId="1" xfId="0" applyNumberFormat="1" applyBorder="1" applyAlignment="1">
      <alignment vertical="center"/>
    </xf>
    <xf numFmtId="2" fontId="0" fillId="0" borderId="0" xfId="0" applyNumberFormat="1" applyAlignment="1">
      <alignment vertical="center"/>
    </xf>
    <xf numFmtId="0" fontId="3" fillId="2" borderId="1" xfId="0" applyFont="1" applyFill="1" applyBorder="1" applyAlignment="1">
      <alignment horizontal="left" vertical="center" wrapText="1"/>
    </xf>
    <xf numFmtId="2" fontId="9" fillId="0" borderId="1" xfId="0" applyNumberFormat="1" applyFont="1" applyBorder="1" applyAlignment="1">
      <alignment vertical="center"/>
    </xf>
    <xf numFmtId="2" fontId="10" fillId="2" borderId="1" xfId="0" applyNumberFormat="1" applyFont="1" applyFill="1" applyBorder="1" applyAlignment="1">
      <alignment vertical="center"/>
    </xf>
    <xf numFmtId="2" fontId="10" fillId="2" borderId="1" xfId="0" applyNumberFormat="1" applyFont="1" applyFill="1" applyBorder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2"/>
  <sheetViews>
    <sheetView tabSelected="1" topLeftCell="A28" workbookViewId="0">
      <selection activeCell="A40" sqref="A40:XFD42"/>
    </sheetView>
  </sheetViews>
  <sheetFormatPr defaultRowHeight="12" customHeight="1" x14ac:dyDescent="0.3"/>
  <cols>
    <col min="1" max="1" width="1.44140625" customWidth="1"/>
    <col min="2" max="2" width="77.44140625" customWidth="1"/>
    <col min="3" max="3" width="12" customWidth="1"/>
    <col min="4" max="4" width="5" customWidth="1"/>
    <col min="5" max="5" width="9.5546875" bestFit="1" customWidth="1"/>
  </cols>
  <sheetData>
    <row r="1" spans="2:5" ht="12" customHeight="1" x14ac:dyDescent="0.3">
      <c r="B1" s="1" t="s">
        <v>0</v>
      </c>
      <c r="C1" s="2"/>
    </row>
    <row r="2" spans="2:5" ht="12" customHeight="1" x14ac:dyDescent="0.3">
      <c r="B2" s="3" t="s">
        <v>2</v>
      </c>
      <c r="C2" s="2"/>
    </row>
    <row r="3" spans="2:5" ht="12" customHeight="1" x14ac:dyDescent="0.3">
      <c r="B3" s="1" t="s">
        <v>30</v>
      </c>
      <c r="C3" s="2"/>
    </row>
    <row r="4" spans="2:5" ht="12" customHeight="1" x14ac:dyDescent="0.3">
      <c r="B4" s="13" t="s">
        <v>7</v>
      </c>
      <c r="C4" s="4"/>
    </row>
    <row r="5" spans="2:5" ht="12" customHeight="1" x14ac:dyDescent="0.3">
      <c r="B5" s="13" t="s">
        <v>41</v>
      </c>
      <c r="C5" s="4"/>
    </row>
    <row r="6" spans="2:5" ht="12" customHeight="1" x14ac:dyDescent="0.3">
      <c r="B6" s="13" t="s">
        <v>8</v>
      </c>
      <c r="C6" s="4"/>
    </row>
    <row r="7" spans="2:5" ht="66.599999999999994" customHeight="1" x14ac:dyDescent="0.3">
      <c r="B7" s="28" t="s">
        <v>3</v>
      </c>
      <c r="C7" s="29"/>
    </row>
    <row r="8" spans="2:5" ht="27" customHeight="1" x14ac:dyDescent="0.3">
      <c r="B8" s="30" t="s">
        <v>9</v>
      </c>
      <c r="C8" s="31"/>
    </row>
    <row r="9" spans="2:5" ht="25.5" customHeight="1" x14ac:dyDescent="0.3">
      <c r="B9" s="23" t="s">
        <v>31</v>
      </c>
      <c r="C9" s="24">
        <v>-13207.53</v>
      </c>
    </row>
    <row r="10" spans="2:5" ht="12" customHeight="1" x14ac:dyDescent="0.3">
      <c r="B10" s="13" t="s">
        <v>32</v>
      </c>
      <c r="C10" s="24">
        <v>-152881.24</v>
      </c>
    </row>
    <row r="11" spans="2:5" ht="12" customHeight="1" x14ac:dyDescent="0.3">
      <c r="B11" s="13" t="s">
        <v>10</v>
      </c>
      <c r="C11" s="25">
        <v>573138.18999999994</v>
      </c>
    </row>
    <row r="12" spans="2:5" ht="12" customHeight="1" x14ac:dyDescent="0.3">
      <c r="B12" s="13" t="s">
        <v>17</v>
      </c>
      <c r="C12" s="26">
        <v>568274.15</v>
      </c>
    </row>
    <row r="13" spans="2:5" ht="12" customHeight="1" x14ac:dyDescent="0.3">
      <c r="B13" s="13" t="s">
        <v>21</v>
      </c>
      <c r="C13" s="26">
        <v>17117.27</v>
      </c>
    </row>
    <row r="14" spans="2:5" ht="12" customHeight="1" x14ac:dyDescent="0.3">
      <c r="B14" s="13" t="s">
        <v>18</v>
      </c>
      <c r="C14" s="27">
        <f>C13+C12</f>
        <v>585391.42000000004</v>
      </c>
      <c r="E14" s="22"/>
    </row>
    <row r="15" spans="2:5" ht="25.5" customHeight="1" x14ac:dyDescent="0.3">
      <c r="B15" s="30" t="s">
        <v>19</v>
      </c>
      <c r="C15" s="31"/>
    </row>
    <row r="16" spans="2:5" ht="12" customHeight="1" x14ac:dyDescent="0.3">
      <c r="B16" s="9" t="s">
        <v>1</v>
      </c>
      <c r="C16" s="11"/>
    </row>
    <row r="17" spans="2:5" ht="12" customHeight="1" x14ac:dyDescent="0.3">
      <c r="B17" s="10" t="s">
        <v>11</v>
      </c>
      <c r="C17" s="12">
        <v>93144.6</v>
      </c>
      <c r="E17" s="22"/>
    </row>
    <row r="18" spans="2:5" ht="12" customHeight="1" x14ac:dyDescent="0.3">
      <c r="B18" s="6" t="s">
        <v>12</v>
      </c>
      <c r="C18" s="5">
        <v>3697.83</v>
      </c>
    </row>
    <row r="19" spans="2:5" ht="12" customHeight="1" x14ac:dyDescent="0.3">
      <c r="B19" s="6" t="s">
        <v>13</v>
      </c>
      <c r="C19" s="7">
        <v>7046.26</v>
      </c>
    </row>
    <row r="20" spans="2:5" ht="12" customHeight="1" x14ac:dyDescent="0.3">
      <c r="B20" s="6" t="s">
        <v>14</v>
      </c>
      <c r="C20" s="7">
        <v>4716.92</v>
      </c>
    </row>
    <row r="21" spans="2:5" ht="12" customHeight="1" x14ac:dyDescent="0.3">
      <c r="B21" s="6" t="s">
        <v>15</v>
      </c>
      <c r="C21" s="7">
        <f>3656+10200+9153.8+2350+10999+2200+3500+10999+1120+3050+5000+36000+66000</f>
        <v>164227.79999999999</v>
      </c>
    </row>
    <row r="22" spans="2:5" ht="12" customHeight="1" x14ac:dyDescent="0.3">
      <c r="B22" s="6" t="s">
        <v>16</v>
      </c>
      <c r="C22" s="8">
        <f>623.96+1250+2300+980</f>
        <v>5153.96</v>
      </c>
    </row>
    <row r="23" spans="2:5" ht="12" customHeight="1" x14ac:dyDescent="0.3">
      <c r="B23" s="6" t="s">
        <v>22</v>
      </c>
      <c r="C23" s="7">
        <v>15593.19</v>
      </c>
    </row>
    <row r="24" spans="2:5" ht="12" customHeight="1" x14ac:dyDescent="0.3">
      <c r="B24" s="6" t="s">
        <v>23</v>
      </c>
      <c r="C24" s="7">
        <v>6246.12</v>
      </c>
    </row>
    <row r="25" spans="2:5" ht="12" customHeight="1" x14ac:dyDescent="0.3">
      <c r="B25" s="6" t="s">
        <v>29</v>
      </c>
      <c r="C25" s="7">
        <f>2731.35+8800</f>
        <v>11531.35</v>
      </c>
    </row>
    <row r="26" spans="2:5" ht="12" customHeight="1" x14ac:dyDescent="0.3">
      <c r="B26" s="6" t="s">
        <v>24</v>
      </c>
      <c r="C26" s="8">
        <v>7076.24</v>
      </c>
    </row>
    <row r="27" spans="2:5" ht="12" customHeight="1" x14ac:dyDescent="0.3">
      <c r="B27" s="6" t="s">
        <v>25</v>
      </c>
      <c r="C27" s="7">
        <f>7278.43+11391.82</f>
        <v>18670.25</v>
      </c>
    </row>
    <row r="28" spans="2:5" ht="12" customHeight="1" x14ac:dyDescent="0.3">
      <c r="B28" s="6" t="s">
        <v>26</v>
      </c>
      <c r="C28" s="7">
        <f>4073.13+63602.89+1296.8</f>
        <v>68972.820000000007</v>
      </c>
    </row>
    <row r="29" spans="2:5" ht="12" customHeight="1" x14ac:dyDescent="0.3">
      <c r="B29" s="6" t="s">
        <v>27</v>
      </c>
      <c r="C29" s="7">
        <f>6354.08+1755.97</f>
        <v>8110.05</v>
      </c>
    </row>
    <row r="30" spans="2:5" ht="12" customHeight="1" x14ac:dyDescent="0.3">
      <c r="B30" s="6" t="s">
        <v>28</v>
      </c>
      <c r="C30" s="7">
        <v>48712.49</v>
      </c>
    </row>
    <row r="31" spans="2:5" ht="30.75" customHeight="1" x14ac:dyDescent="0.3">
      <c r="B31" s="15" t="s">
        <v>20</v>
      </c>
      <c r="C31" s="14"/>
    </row>
    <row r="32" spans="2:5" ht="12" customHeight="1" x14ac:dyDescent="0.3">
      <c r="B32" s="20" t="s">
        <v>39</v>
      </c>
      <c r="C32" s="21">
        <f>11437</f>
        <v>11437</v>
      </c>
      <c r="E32" s="22"/>
    </row>
    <row r="33" spans="2:5" ht="12" customHeight="1" x14ac:dyDescent="0.3">
      <c r="B33" s="20" t="s">
        <v>35</v>
      </c>
      <c r="C33" s="21">
        <f>4191</f>
        <v>4191</v>
      </c>
    </row>
    <row r="34" spans="2:5" ht="12" customHeight="1" x14ac:dyDescent="0.3">
      <c r="B34" s="20" t="s">
        <v>38</v>
      </c>
      <c r="C34" s="21">
        <f>6787</f>
        <v>6787</v>
      </c>
    </row>
    <row r="35" spans="2:5" ht="12" customHeight="1" x14ac:dyDescent="0.3">
      <c r="B35" s="20" t="s">
        <v>37</v>
      </c>
      <c r="C35" s="21">
        <f>4000</f>
        <v>4000</v>
      </c>
    </row>
    <row r="36" spans="2:5" ht="12" customHeight="1" x14ac:dyDescent="0.3">
      <c r="B36" s="20" t="s">
        <v>40</v>
      </c>
      <c r="C36" s="21">
        <f>1974.32</f>
        <v>1974.32</v>
      </c>
    </row>
    <row r="37" spans="2:5" ht="12" customHeight="1" x14ac:dyDescent="0.3">
      <c r="B37" s="20" t="s">
        <v>36</v>
      </c>
      <c r="C37" s="21">
        <f>3780</f>
        <v>3780</v>
      </c>
    </row>
    <row r="38" spans="2:5" ht="24.75" customHeight="1" x14ac:dyDescent="0.3">
      <c r="B38" s="16" t="s">
        <v>33</v>
      </c>
      <c r="C38" s="14">
        <f>C9+C12-C11</f>
        <v>-18071.569999999949</v>
      </c>
      <c r="E38" s="22"/>
    </row>
    <row r="39" spans="2:5" ht="26.25" customHeight="1" x14ac:dyDescent="0.3">
      <c r="B39" s="17" t="s">
        <v>34</v>
      </c>
      <c r="C39" s="14">
        <f>C10+C14-C17-C18-C20-C19-C21-C22-C23-C24-C25-C26-C27-C28-C29-C30-C32-C33-C34-C35-C36-C37</f>
        <v>-62559.019999999924</v>
      </c>
    </row>
    <row r="40" spans="2:5" ht="13.95" customHeight="1" x14ac:dyDescent="0.3">
      <c r="B40" s="18" t="s">
        <v>4</v>
      </c>
      <c r="C40" s="19"/>
    </row>
    <row r="41" spans="2:5" ht="13.95" customHeight="1" x14ac:dyDescent="0.3">
      <c r="B41" s="19" t="s">
        <v>5</v>
      </c>
      <c r="C41" s="19"/>
    </row>
    <row r="42" spans="2:5" ht="13.95" customHeight="1" x14ac:dyDescent="0.3">
      <c r="B42" s="18" t="s">
        <v>6</v>
      </c>
      <c r="C42" s="19"/>
    </row>
  </sheetData>
  <mergeCells count="3">
    <mergeCell ref="B7:C7"/>
    <mergeCell ref="B8:C8"/>
    <mergeCell ref="B15:C15"/>
  </mergeCells>
  <pageMargins left="0.34" right="0.18" top="0.27" bottom="0.28000000000000003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2021-03-26T14:18:19Z</dcterms:modified>
</cp:coreProperties>
</file>