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33"/>
  <c r="C29"/>
  <c r="C28"/>
  <c r="C27"/>
  <c r="C26"/>
  <c r="C25"/>
  <c r="C22"/>
  <c r="C45"/>
  <c r="C44"/>
  <c r="C43"/>
  <c r="C42"/>
  <c r="C41"/>
  <c r="C40"/>
  <c r="C39"/>
  <c r="C12" l="1"/>
  <c r="C46" l="1"/>
  <c r="C19" l="1"/>
  <c r="C47" l="1"/>
  <c r="C51" s="1"/>
</calcChain>
</file>

<file path=xl/sharedStrings.xml><?xml version="1.0" encoding="utf-8"?>
<sst xmlns="http://schemas.openxmlformats.org/spreadsheetml/2006/main" count="51" uniqueCount="51">
  <si>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</si>
  <si>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</si>
  <si>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</si>
  <si>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</si>
  <si>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</si>
  <si>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</si>
  <si>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</si>
  <si>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</si>
  <si>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01.04.2015г.</t>
  </si>
  <si>
    <t>1)        Адрес дома:    пер.Речной, д.46</t>
  </si>
  <si>
    <t>2)       Площадь дома 4825,5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</si>
  <si>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</si>
  <si>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</si>
  <si>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</si>
  <si>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</si>
  <si>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</si>
  <si>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</si>
  <si>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</si>
  <si>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</si>
  <si>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</si>
  <si>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</si>
  <si>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</si>
  <si>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</si>
  <si>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</si>
  <si>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 ПАО "Ростелеком",ЗАО"Ресурс-Связь"</t>
  </si>
  <si>
    <t xml:space="preserve"> 4.1 Задолженность собственников и нанимателей по данной услуге на 01.01.2018г.</t>
  </si>
  <si>
    <t xml:space="preserve"> 4.3.Оплачено (жилые и нежилые помещения)</t>
  </si>
  <si>
    <t xml:space="preserve"> 4.4.Задолженность собственников и нанимателей по данной услуге на 01.01.2019г.</t>
  </si>
  <si>
    <t>Всего задолженность по дому (выполненные работы + услуги)</t>
  </si>
  <si>
    <t>жилым домом в период с 01.01.2018г.по 31.12.2018г.</t>
  </si>
  <si>
    <t>4-Э)Оказаны услуги  по начислению платы за элетроэнергию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</si>
  <si>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</si>
  <si>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</si>
  <si>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</si>
  <si>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</si>
  <si>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Поверка и ремонт монометра и термометра Малая энергетика-сервис</t>
  </si>
  <si>
    <t>Изготовление металлического забора (п-д № 1)</t>
  </si>
  <si>
    <t>Установка почтовых ящиков</t>
  </si>
  <si>
    <t>Ремонтные работы(с заменой кранов)на бойлере,на системе ГВС в техподполье</t>
  </si>
  <si>
    <t>Ремонт сетей ГВС, ХВС с заменой учаска стояка (св.2м.)кв.5, 29</t>
  </si>
  <si>
    <t>Работа автотранспорта Высота, доставка приборов и оборудования</t>
  </si>
  <si>
    <t>Ремонт ступеней крыльца(п-д 1), ремонт межлестничных площадок(п-ды 1,2)</t>
  </si>
  <si>
    <t>7) Аварийно-ремонтная служба ООО "АРС"</t>
  </si>
  <si>
    <t>9) ОДН по эл.энергии, холодному и горячему водоснабжению</t>
  </si>
  <si>
    <t>10) Ком.сбор МПП ВКХ Водоканал</t>
  </si>
  <si>
    <t>11) Захоронение ТБО ОПЭК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</si>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</sst>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6" xfId="0" applyFont="1" applyBorder="1" applyAlignment="1"/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2" fontId="5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9" fillId="0" borderId="0" xfId="0" applyFont="1" applyAlignment="1"/>
    <xf numFmtId="0" fontId="5" fillId="0" borderId="0" xfId="0" applyFont="1" applyAlignment="1"/>
    <xf numFmtId="2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1"/>
  <sheetViews>
    <sheetView tabSelected="1" topLeftCell="A19" workbookViewId="0">
      <selection activeCell="G39" sqref="G39"/>
    </sheetView>
  </sheetViews>
  <sheetFormatPr defaultRowHeight="12" customHeight="1"/>
  <cols>
    <col min="1" max="1" width="1.42578125" customWidth="1"/>
    <col min="2" max="2" width="77.42578125" customWidth="1"/>
    <col min="3" max="3" width="12.5703125" customWidth="1"/>
    <col min="4" max="4" width="3.85546875" customWidth="1"/>
  </cols>
  <sheetData>
    <row r="1" spans="2:3" ht="12" customHeight="1">
      <c r="B1" s="3" t="s">
        <v>0</v>
      </c>
      <c r="C1" s="17"/>
    </row>
    <row r="2" spans="2:3" ht="12" customHeight="1">
      <c r="B2" s="1" t="s">
        <v>2</v>
      </c>
      <c r="C2" s="17"/>
    </row>
    <row r="3" spans="2:3" ht="12" customHeight="1">
      <c r="B3" s="3" t="s">
        <v>29</v>
      </c>
      <c r="C3" s="17"/>
    </row>
    <row r="4" spans="2:3" ht="12" customHeight="1">
      <c r="B4" s="18" t="s">
        <v>9</v>
      </c>
      <c r="C4" s="19"/>
    </row>
    <row r="5" spans="2:3" ht="12" customHeight="1">
      <c r="B5" s="18" t="s">
        <v>10</v>
      </c>
      <c r="C5" s="19"/>
    </row>
    <row r="6" spans="2:3" ht="12" customHeight="1">
      <c r="B6" s="18" t="s">
        <v>8</v>
      </c>
      <c r="C6" s="19"/>
    </row>
    <row r="7" spans="2:3" ht="51.75" customHeight="1">
      <c r="B7" s="34" t="s">
        <v>3</v>
      </c>
      <c r="C7" s="35"/>
    </row>
    <row r="8" spans="2:3" ht="13.5" customHeight="1">
      <c r="B8" s="30" t="s">
        <v>30</v>
      </c>
      <c r="C8" s="31"/>
    </row>
    <row r="9" spans="2:3" ht="13.5" customHeight="1">
      <c r="B9" s="7" t="s">
        <v>25</v>
      </c>
      <c r="C9" s="33">
        <v>0</v>
      </c>
    </row>
    <row r="10" spans="2:3" ht="13.5" customHeight="1">
      <c r="B10" s="7" t="s">
        <v>4</v>
      </c>
      <c r="C10" s="8">
        <v>32984.85</v>
      </c>
    </row>
    <row r="11" spans="2:3" ht="13.5" customHeight="1">
      <c r="B11" s="7" t="s">
        <v>26</v>
      </c>
      <c r="C11" s="8">
        <v>680.56</v>
      </c>
    </row>
    <row r="12" spans="2:3" ht="12.75" customHeight="1">
      <c r="B12" s="7" t="s">
        <v>27</v>
      </c>
      <c r="C12" s="33">
        <f>C11-C10+C9</f>
        <v>-32304.289999999997</v>
      </c>
    </row>
    <row r="13" spans="2:3" ht="27" customHeight="1">
      <c r="B13" s="36" t="s">
        <v>11</v>
      </c>
      <c r="C13" s="37"/>
    </row>
    <row r="14" spans="2:3" ht="25.5" customHeight="1">
      <c r="B14" s="29" t="s">
        <v>31</v>
      </c>
      <c r="C14" s="25">
        <v>-70382.37</v>
      </c>
    </row>
    <row r="15" spans="2:3" ht="12" customHeight="1">
      <c r="B15" s="18" t="s">
        <v>32</v>
      </c>
      <c r="C15" s="25">
        <v>16586.77</v>
      </c>
    </row>
    <row r="16" spans="2:3" ht="12" customHeight="1">
      <c r="B16" s="18" t="s">
        <v>19</v>
      </c>
      <c r="C16" s="26">
        <v>834846.25</v>
      </c>
    </row>
    <row r="17" spans="2:3" ht="12" customHeight="1">
      <c r="B17" s="18" t="s">
        <v>20</v>
      </c>
      <c r="C17" s="27">
        <v>811497.11</v>
      </c>
    </row>
    <row r="18" spans="2:3" ht="12" customHeight="1">
      <c r="B18" s="18" t="s">
        <v>24</v>
      </c>
      <c r="C18" s="27">
        <v>17122.93</v>
      </c>
    </row>
    <row r="19" spans="2:3" ht="12" customHeight="1">
      <c r="B19" s="18" t="s">
        <v>21</v>
      </c>
      <c r="C19" s="28">
        <f>C18+C17</f>
        <v>828620.04</v>
      </c>
    </row>
    <row r="20" spans="2:3" ht="25.5" customHeight="1">
      <c r="B20" s="36" t="s">
        <v>22</v>
      </c>
      <c r="C20" s="37"/>
    </row>
    <row r="21" spans="2:3" ht="12" customHeight="1">
      <c r="B21" s="9" t="s">
        <v>1</v>
      </c>
      <c r="C21" s="6"/>
    </row>
    <row r="22" spans="2:3" ht="12" customHeight="1">
      <c r="B22" s="10" t="s">
        <v>12</v>
      </c>
      <c r="C22" s="11">
        <f>4800+125973.61</f>
        <v>130773.61</v>
      </c>
    </row>
    <row r="23" spans="2:3" ht="12" customHeight="1">
      <c r="B23" s="12" t="s">
        <v>13</v>
      </c>
      <c r="C23" s="13">
        <v>4558.0200000000004</v>
      </c>
    </row>
    <row r="24" spans="2:3" ht="12" customHeight="1">
      <c r="B24" s="12" t="s">
        <v>14</v>
      </c>
      <c r="C24" s="14">
        <v>8685.36</v>
      </c>
    </row>
    <row r="25" spans="2:3" ht="12" customHeight="1">
      <c r="B25" s="12" t="s">
        <v>15</v>
      </c>
      <c r="C25" s="15">
        <f>742.21+5814.17</f>
        <v>6556.38</v>
      </c>
    </row>
    <row r="26" spans="2:3" ht="12" customHeight="1">
      <c r="B26" s="12" t="s">
        <v>16</v>
      </c>
      <c r="C26" s="15">
        <f>43200+66000+10956+16750+33148.2+10150+2250+2250+11245+2000+4156+3817+3560+1860</f>
        <v>211342.2</v>
      </c>
    </row>
    <row r="27" spans="2:3" ht="12" customHeight="1">
      <c r="B27" s="12" t="s">
        <v>17</v>
      </c>
      <c r="C27" s="16">
        <f>4957.5+2320</f>
        <v>7277.5</v>
      </c>
    </row>
    <row r="28" spans="2:3" ht="12" customHeight="1">
      <c r="B28" s="12" t="s">
        <v>42</v>
      </c>
      <c r="C28" s="15">
        <f>32871.04</f>
        <v>32871.040000000001</v>
      </c>
    </row>
    <row r="29" spans="2:3" ht="12" customHeight="1">
      <c r="B29" s="12" t="s">
        <v>18</v>
      </c>
      <c r="C29" s="15">
        <f>42997.11</f>
        <v>42997.11</v>
      </c>
    </row>
    <row r="30" spans="2:3" ht="12" customHeight="1">
      <c r="B30" s="12" t="s">
        <v>43</v>
      </c>
      <c r="C30" s="14">
        <v>75622.12</v>
      </c>
    </row>
    <row r="31" spans="2:3" ht="12" customHeight="1">
      <c r="B31" s="12" t="s">
        <v>44</v>
      </c>
      <c r="C31" s="8">
        <v>2535.5300000000002</v>
      </c>
    </row>
    <row r="32" spans="2:3" ht="12" customHeight="1">
      <c r="B32" s="12" t="s">
        <v>45</v>
      </c>
      <c r="C32" s="15">
        <v>3374.02</v>
      </c>
    </row>
    <row r="33" spans="2:3" ht="12" customHeight="1">
      <c r="B33" s="12" t="s">
        <v>46</v>
      </c>
      <c r="C33" s="16">
        <f>10203.8</f>
        <v>10203.799999999999</v>
      </c>
    </row>
    <row r="34" spans="2:3" ht="12" customHeight="1">
      <c r="B34" s="12" t="s">
        <v>47</v>
      </c>
      <c r="C34" s="15">
        <f>11307.92+16711.99+100</f>
        <v>28119.910000000003</v>
      </c>
    </row>
    <row r="35" spans="2:3" ht="12" customHeight="1">
      <c r="B35" s="12" t="s">
        <v>48</v>
      </c>
      <c r="C35" s="15">
        <f>6055.48+51354.69+1593.66</f>
        <v>59003.83</v>
      </c>
    </row>
    <row r="36" spans="2:3" ht="12" customHeight="1">
      <c r="B36" s="12" t="s">
        <v>49</v>
      </c>
      <c r="C36" s="15">
        <f>13382.61+3143.56</f>
        <v>16526.170000000002</v>
      </c>
    </row>
    <row r="37" spans="2:3" ht="12" customHeight="1">
      <c r="B37" s="12" t="s">
        <v>50</v>
      </c>
      <c r="C37" s="15">
        <v>66591.92</v>
      </c>
    </row>
    <row r="38" spans="2:3" ht="28.5" customHeight="1">
      <c r="B38" s="21" t="s">
        <v>23</v>
      </c>
      <c r="C38" s="20"/>
    </row>
    <row r="39" spans="2:3" ht="12" customHeight="1">
      <c r="B39" s="12" t="s">
        <v>36</v>
      </c>
      <c r="C39" s="24">
        <f>93000</f>
        <v>93000</v>
      </c>
    </row>
    <row r="40" spans="2:3" ht="12" customHeight="1">
      <c r="B40" s="12" t="s">
        <v>35</v>
      </c>
      <c r="C40" s="24">
        <f>1682.8</f>
        <v>1682.8</v>
      </c>
    </row>
    <row r="41" spans="2:3" ht="12" customHeight="1">
      <c r="B41" s="12" t="s">
        <v>40</v>
      </c>
      <c r="C41" s="24">
        <f>2000+1325</f>
        <v>3325</v>
      </c>
    </row>
    <row r="42" spans="2:3" ht="12" customHeight="1">
      <c r="B42" s="12" t="s">
        <v>38</v>
      </c>
      <c r="C42" s="24">
        <f>6600+2650</f>
        <v>9250</v>
      </c>
    </row>
    <row r="43" spans="2:3" ht="12" customHeight="1">
      <c r="B43" s="12" t="s">
        <v>39</v>
      </c>
      <c r="C43" s="24">
        <f>5751+7514</f>
        <v>13265</v>
      </c>
    </row>
    <row r="44" spans="2:3" ht="12" customHeight="1">
      <c r="B44" s="12" t="s">
        <v>41</v>
      </c>
      <c r="C44" s="24">
        <f>10328.36</f>
        <v>10328.36</v>
      </c>
    </row>
    <row r="45" spans="2:3" ht="12" customHeight="1">
      <c r="B45" s="12" t="s">
        <v>37</v>
      </c>
      <c r="C45" s="24">
        <f>18480</f>
        <v>18480</v>
      </c>
    </row>
    <row r="46" spans="2:3" ht="24.75" customHeight="1">
      <c r="B46" s="4" t="s">
        <v>33</v>
      </c>
      <c r="C46" s="20">
        <f>C14+C17-C16+C12</f>
        <v>-126035.8</v>
      </c>
    </row>
    <row r="47" spans="2:3" ht="26.25" customHeight="1">
      <c r="B47" s="5" t="s">
        <v>34</v>
      </c>
      <c r="C47" s="20">
        <f>C15+C19-C22-C23-C25-C24-C26-C27-C28-C29-C30-C31-C32-C33-C34-C35-C36-C37-C39-C40-C41-C42-C43-C44-C45</f>
        <v>-11162.869999999966</v>
      </c>
    </row>
    <row r="48" spans="2:3" ht="12" customHeight="1">
      <c r="B48" s="22" t="s">
        <v>5</v>
      </c>
      <c r="C48" s="23"/>
    </row>
    <row r="49" spans="2:3" ht="12" customHeight="1">
      <c r="B49" s="23" t="s">
        <v>6</v>
      </c>
      <c r="C49" s="23"/>
    </row>
    <row r="50" spans="2:3" ht="12" customHeight="1">
      <c r="B50" s="22" t="s">
        <v>7</v>
      </c>
      <c r="C50" s="23"/>
    </row>
    <row r="51" spans="2:3" ht="12" customHeight="1">
      <c r="B51" s="32" t="s">
        <v>28</v>
      </c>
      <c r="C51" s="2">
        <f>C47+C12</f>
        <v>-43467.15999999996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2019-03-28T12:58:32Z</dcterms:modified>
</cp:coreProperties>
</file>