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4" i="5"/>
  <c r="C30"/>
  <c r="C31"/>
  <c r="C32"/>
  <c r="C29"/>
  <c r="C25"/>
  <c r="C23"/>
  <c r="C21"/>
  <c r="C41"/>
  <c r="C39"/>
  <c r="C37"/>
  <c r="C34"/>
  <c r="C43" l="1"/>
  <c r="C14" l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<sst xmlns="http://schemas.openxmlformats.org/spreadsheetml/2006/main" count="47" uniqueCount="47">
  <si>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</si>
  <si>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</si>
  <si>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</si>
  <si>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</si>
  <si>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</si>
  <si>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</si>
  <si>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</si>
  <si>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</si>
  <si>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</si>
  <si>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</si>
  <si>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</si>
  <si>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</si>
  <si>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2390,5 кв.м</t>
  </si>
  <si>
    <t>1)        Адрес дома:   ул.Комсомольская, д.229а</t>
  </si>
  <si>
    <t>3)       Дата принятия в управление:    01.10.2016г.</t>
  </si>
  <si>
    <t>10) Ком.сбор МПП ВКХ Водоканал</t>
  </si>
  <si>
    <t>11) Захоронение ТБО ОПЭК</t>
  </si>
  <si>
    <t>Ремонт канализационных труб (п-д 2)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</si>
  <si>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</si>
  <si>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</si>
  <si>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</si>
  <si>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</si>
  <si>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</si>
  <si>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</si>
  <si>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</si>
  <si>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</si>
  <si>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</si>
  <si>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</si>
  <si>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</si>
  <si>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</si>
  <si>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</si>
  <si>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</si>
  <si>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</si>
  <si>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</si>
  <si>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</si>
  <si>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</si>
  <si>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</si>
  <si>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</si>
  <si>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ПАО"МТС",ПАО "Ростелеком",ПАО"Вымпелком"</t>
  </si>
  <si>
    <t>Удаление сосулек и наледи с кровли (исп.альпинист)(фев.,март)</t>
  </si>
  <si>
    <t>Восстановление кровли после штормового ветра(работа альпиниста)</t>
  </si>
  <si>
    <t>Демонтаж и монтаж оконных блоков на техэтаже (4шт)</t>
  </si>
  <si>
    <t>Ремонт фасада ИП Старцева А.А.</t>
  </si>
  <si>
    <t>Подключение электронасоса, замена выключателя,2-х эл.счетчиков</t>
  </si>
  <si>
    <t>Изготовление и установка решеток на приямки 3шт.(сварочн.раб.), вздухоотводчик.сетей ГВС (техэтаж)</t>
  </si>
  <si>
    <t>Благоустр.придомовой территории (покраска оборудования на д/пл.)</t>
  </si>
  <si>
    <t>Ремонт люка выхода на техэтаж (п-д 2), замена крана (подвал)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</si>
</sst>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indent="1"/>
    </xf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31" workbookViewId="0">
      <selection activeCell="G17" sqref="G17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140625" customWidth="1"/>
    <col min="5" max="5" width="9.5703125" bestFit="1" customWidth="1"/>
  </cols>
  <sheetData>
    <row r="1" spans="1:5" ht="12" customHeight="1">
      <c r="A1" s="11"/>
      <c r="B1" s="2" t="s">
        <v>0</v>
      </c>
      <c r="C1" s="11"/>
    </row>
    <row r="2" spans="1:5" ht="12" customHeight="1">
      <c r="A2" s="11"/>
      <c r="B2" s="12" t="s">
        <v>2</v>
      </c>
      <c r="C2" s="11"/>
    </row>
    <row r="3" spans="1:5" ht="12" customHeight="1">
      <c r="A3" s="11"/>
      <c r="B3" s="2" t="s">
        <v>18</v>
      </c>
      <c r="C3" s="11"/>
    </row>
    <row r="4" spans="1:5" ht="12" customHeight="1">
      <c r="A4" s="11"/>
      <c r="B4" s="13" t="s">
        <v>13</v>
      </c>
      <c r="C4" s="3"/>
    </row>
    <row r="5" spans="1:5" ht="12" customHeight="1">
      <c r="A5" s="11"/>
      <c r="B5" s="13" t="s">
        <v>12</v>
      </c>
      <c r="C5" s="3"/>
    </row>
    <row r="6" spans="1:5" ht="12" customHeight="1">
      <c r="A6" s="11"/>
      <c r="B6" s="13" t="s">
        <v>14</v>
      </c>
      <c r="C6" s="3"/>
    </row>
    <row r="7" spans="1:5" ht="51" customHeight="1">
      <c r="B7" s="31" t="s">
        <v>3</v>
      </c>
      <c r="C7" s="32"/>
    </row>
    <row r="8" spans="1:5" ht="27" customHeight="1">
      <c r="B8" s="29" t="s">
        <v>19</v>
      </c>
      <c r="C8" s="30"/>
    </row>
    <row r="9" spans="1:5" ht="26.25" customHeight="1">
      <c r="B9" s="19" t="s">
        <v>29</v>
      </c>
      <c r="C9" s="27">
        <v>-7581.64</v>
      </c>
    </row>
    <row r="10" spans="1:5" ht="12" customHeight="1">
      <c r="B10" s="17" t="s">
        <v>30</v>
      </c>
      <c r="C10" s="27">
        <v>-31848.32</v>
      </c>
    </row>
    <row r="11" spans="1:5" ht="12" customHeight="1">
      <c r="B11" s="17" t="s">
        <v>31</v>
      </c>
      <c r="C11" s="25">
        <v>345688.06</v>
      </c>
    </row>
    <row r="12" spans="1:5" ht="11.25" customHeight="1">
      <c r="B12" s="17" t="s">
        <v>32</v>
      </c>
      <c r="C12" s="26">
        <v>349594.94</v>
      </c>
    </row>
    <row r="13" spans="1:5" ht="12" customHeight="1">
      <c r="B13" s="17" t="s">
        <v>38</v>
      </c>
      <c r="C13" s="26">
        <v>8885</v>
      </c>
      <c r="E13" s="1"/>
    </row>
    <row r="14" spans="1:5" ht="12" customHeight="1">
      <c r="B14" s="17" t="s">
        <v>33</v>
      </c>
      <c r="C14" s="28">
        <f>C13+C12</f>
        <v>358479.94</v>
      </c>
    </row>
    <row r="15" spans="1:5" ht="24" customHeight="1">
      <c r="B15" s="29" t="s">
        <v>34</v>
      </c>
      <c r="C15" s="30"/>
    </row>
    <row r="16" spans="1:5" ht="12" customHeight="1">
      <c r="B16" s="15" t="s">
        <v>1</v>
      </c>
      <c r="C16" s="9"/>
    </row>
    <row r="17" spans="2:5" ht="12" customHeight="1">
      <c r="B17" s="16" t="s">
        <v>20</v>
      </c>
      <c r="C17" s="10">
        <v>54412.72</v>
      </c>
      <c r="E17" s="1"/>
    </row>
    <row r="18" spans="2:5" ht="11.25" customHeight="1">
      <c r="B18" s="4" t="s">
        <v>21</v>
      </c>
      <c r="C18" s="8">
        <v>2879.5</v>
      </c>
    </row>
    <row r="19" spans="2:5" ht="12" customHeight="1">
      <c r="B19" s="4" t="s">
        <v>22</v>
      </c>
      <c r="C19" s="5">
        <v>5816.9</v>
      </c>
    </row>
    <row r="20" spans="2:5" ht="12" customHeight="1">
      <c r="B20" s="4" t="s">
        <v>23</v>
      </c>
      <c r="C20" s="5">
        <v>3582.13</v>
      </c>
    </row>
    <row r="21" spans="2:5" ht="12" customHeight="1">
      <c r="B21" s="4" t="s">
        <v>24</v>
      </c>
      <c r="C21" s="5">
        <f>6450+2500+1674+26400+18000+4423.51</f>
        <v>59447.51</v>
      </c>
    </row>
    <row r="22" spans="2:5" ht="12" customHeight="1">
      <c r="B22" s="4" t="s">
        <v>25</v>
      </c>
      <c r="C22" s="7">
        <v>469.82</v>
      </c>
    </row>
    <row r="23" spans="2:5" ht="12" customHeight="1">
      <c r="B23" s="4" t="s">
        <v>26</v>
      </c>
      <c r="C23" s="5">
        <f>7831.82+8351</f>
        <v>16182.82</v>
      </c>
    </row>
    <row r="24" spans="2:5" ht="12" customHeight="1">
      <c r="B24" s="4" t="s">
        <v>27</v>
      </c>
      <c r="C24" s="5">
        <v>18883.580000000002</v>
      </c>
    </row>
    <row r="25" spans="2:5" ht="12" customHeight="1">
      <c r="B25" s="4" t="s">
        <v>28</v>
      </c>
      <c r="C25" s="6">
        <f>35732.99+5642.94+1083.24</f>
        <v>42459.17</v>
      </c>
    </row>
    <row r="26" spans="2:5" ht="12" customHeight="1">
      <c r="B26" s="4" t="s">
        <v>15</v>
      </c>
      <c r="C26" s="8">
        <v>1265.5999999999999</v>
      </c>
    </row>
    <row r="27" spans="2:5" ht="12" customHeight="1">
      <c r="B27" s="4" t="s">
        <v>16</v>
      </c>
      <c r="C27" s="5">
        <v>1533.91</v>
      </c>
    </row>
    <row r="28" spans="2:5" ht="12" customHeight="1">
      <c r="B28" s="4" t="s">
        <v>7</v>
      </c>
      <c r="C28" s="7">
        <v>6773.48</v>
      </c>
    </row>
    <row r="29" spans="2:5" ht="12" customHeight="1">
      <c r="B29" s="4" t="s">
        <v>8</v>
      </c>
      <c r="C29" s="5">
        <f>6181.64+10698.56+130</f>
        <v>17010.2</v>
      </c>
    </row>
    <row r="30" spans="2:5" ht="12" customHeight="1">
      <c r="B30" s="4" t="s">
        <v>9</v>
      </c>
      <c r="C30" s="5">
        <f>19359.81+2539.05+779.91</f>
        <v>22678.77</v>
      </c>
    </row>
    <row r="31" spans="2:5" ht="12" customHeight="1">
      <c r="B31" s="4" t="s">
        <v>10</v>
      </c>
      <c r="C31" s="5">
        <f>5763.65+1568.71</f>
        <v>7332.36</v>
      </c>
    </row>
    <row r="32" spans="2:5" ht="12" customHeight="1">
      <c r="B32" s="4" t="s">
        <v>11</v>
      </c>
      <c r="C32" s="5">
        <f>19150.26+7068.75</f>
        <v>26219.01</v>
      </c>
    </row>
    <row r="33" spans="2:5" ht="30" customHeight="1">
      <c r="B33" s="20" t="s">
        <v>35</v>
      </c>
      <c r="C33" s="18"/>
    </row>
    <row r="34" spans="2:5" ht="12" customHeight="1">
      <c r="B34" s="4" t="s">
        <v>43</v>
      </c>
      <c r="C34" s="5">
        <f>2567.09+4330.6</f>
        <v>6897.6900000000005</v>
      </c>
      <c r="E34" s="1"/>
    </row>
    <row r="35" spans="2:5" ht="12" customHeight="1">
      <c r="B35" s="4" t="s">
        <v>40</v>
      </c>
      <c r="C35" s="14">
        <v>15000</v>
      </c>
    </row>
    <row r="36" spans="2:5" ht="12" customHeight="1">
      <c r="B36" s="4" t="s">
        <v>41</v>
      </c>
      <c r="C36" s="14">
        <v>42360</v>
      </c>
    </row>
    <row r="37" spans="2:5" ht="12" customHeight="1">
      <c r="B37" s="4" t="s">
        <v>44</v>
      </c>
      <c r="C37" s="14">
        <f>2750+3700</f>
        <v>6450</v>
      </c>
    </row>
    <row r="38" spans="2:5" ht="12" customHeight="1">
      <c r="B38" s="4" t="s">
        <v>45</v>
      </c>
      <c r="C38" s="14">
        <v>2158.62</v>
      </c>
    </row>
    <row r="39" spans="2:5" ht="12" customHeight="1">
      <c r="B39" s="4" t="s">
        <v>17</v>
      </c>
      <c r="C39" s="14">
        <f>7467</f>
        <v>7467</v>
      </c>
    </row>
    <row r="40" spans="2:5" ht="12" customHeight="1">
      <c r="B40" s="4" t="s">
        <v>42</v>
      </c>
      <c r="C40" s="14">
        <v>48025</v>
      </c>
    </row>
    <row r="41" spans="2:5" ht="12" customHeight="1">
      <c r="B41" s="4" t="s">
        <v>46</v>
      </c>
      <c r="C41" s="14">
        <f>3320+2100</f>
        <v>5420</v>
      </c>
    </row>
    <row r="42" spans="2:5" ht="12" customHeight="1">
      <c r="B42" s="4" t="s">
        <v>39</v>
      </c>
      <c r="C42" s="5">
        <v>6600</v>
      </c>
    </row>
    <row r="43" spans="2:5" ht="27" customHeight="1">
      <c r="B43" s="21" t="s">
        <v>36</v>
      </c>
      <c r="C43" s="18">
        <f>C9+C12-C11</f>
        <v>-3674.7600000000093</v>
      </c>
    </row>
    <row r="44" spans="2:5" ht="25.5" customHeight="1">
      <c r="B44" s="22" t="s">
        <v>37</v>
      </c>
      <c r="C44" s="18">
        <f>C10+C14-C17-C18-C20-C19-C21-C22-C23-C24-C25-C26-C27-C28-C29-C30-C31-C32-C34-C35-C36-C37-C38-C39-C40-C41-C42</f>
        <v>-100694.16999999998</v>
      </c>
    </row>
    <row r="45" spans="2:5" ht="12" customHeight="1">
      <c r="B45" s="23" t="s">
        <v>4</v>
      </c>
      <c r="C45" s="24"/>
    </row>
    <row r="46" spans="2:5" ht="12" customHeight="1">
      <c r="B46" s="24" t="s">
        <v>5</v>
      </c>
      <c r="C46" s="24"/>
    </row>
    <row r="47" spans="2:5" ht="12" customHeight="1">
      <c r="B47" s="23" t="s">
        <v>6</v>
      </c>
      <c r="C47" s="24"/>
    </row>
  </sheetData>
  <mergeCells count="3">
    <mergeCell ref="B15:C15"/>
    <mergeCell ref="B7:C7"/>
    <mergeCell ref="B8:C8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2018-03-30T07:46:40Z</dcterms:modified>
</cp:coreProperties>
</file>