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2" i="5"/>
  <c r="C11"/>
  <c r="C30"/>
  <c r="C29"/>
  <c r="C28"/>
  <c r="C27"/>
  <c r="C26"/>
  <c r="C25"/>
  <c r="C24"/>
  <c r="C23"/>
  <c r="C22"/>
  <c r="C21"/>
  <c r="C17"/>
  <c r="C34" l="1"/>
  <c r="C13" l="1"/>
  <c r="C33" l="1"/>
  <c r="C32"/>
  <c r="C14" l="1"/>
  <c r="C35" s="1"/>
</calcChain>
</file>

<file path=xl/sharedStrings.xml><?xml version="1.0" encoding="utf-8"?>
<sst xmlns="http://schemas.openxmlformats.org/spreadsheetml/2006/main" count="38" uniqueCount="38">
  <si>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</si>
  <si>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</si>
  <si>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</si>
  <si>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</si>
  <si>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</si>
  <si>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</si>
  <si>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</si>
  <si>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 ул.Красноармейская, д.4</t>
  </si>
  <si>
    <t>2)       Площадь дома      1335,7 кв.м</t>
  </si>
  <si>
    <t>3)       Дата принятия в управление:    01.12.2017г.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</si>
  <si>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</si>
  <si>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</si>
  <si>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</si>
  <si>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</si>
  <si>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</si>
  <si>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</si>
  <si>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</si>
  <si>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</si>
  <si>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</si>
  <si>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</si>
  <si>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</si>
  <si>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</si>
  <si>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9) ОДН по холодному водоснабжению</t>
  </si>
  <si>
    <t>7) Аварийно-ремонтная служба ООО "АРС"</t>
  </si>
  <si>
    <t>8) Тех.обслуживание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</si>
  <si>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</si>
  <si>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</si>
  <si>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</si>
  <si>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</si>
  <si>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</si>
  <si>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01.01.2019г.по 31.12.2019г.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</si>
  <si>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</si>
  <si>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</si>
  <si>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</si>
  <si>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</si>
  <si>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Благоустр.придомовой территории (вывоз спиленных деревьев, веток)</t>
  </si>
  <si>
    <t>Замена колен, воронок, отливов  на водосточных трубах</t>
  </si>
  <si>
    <t xml:space="preserve"> 4.5 Поступило от ПАО"МТС",ЗАО "Ресурс-Связь",ООО "Орелоблхлеб"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</si>
</sst>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0" fillId="0" borderId="0" xfId="0"/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8"/>
  <sheetViews>
    <sheetView tabSelected="1" topLeftCell="A16" workbookViewId="0">
      <selection activeCell="G34" sqref="G34"/>
    </sheetView>
  </sheetViews>
  <sheetFormatPr defaultRowHeight="12" customHeight="1"/>
  <cols>
    <col min="1" max="1" width="1.42578125" customWidth="1"/>
    <col min="2" max="2" width="81" customWidth="1"/>
    <col min="3" max="3" width="11" customWidth="1"/>
    <col min="4" max="4" width="4.42578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30</v>
      </c>
    </row>
    <row r="4" spans="2:3" ht="12" customHeight="1">
      <c r="B4" s="23" t="s">
        <v>7</v>
      </c>
      <c r="C4" s="4"/>
    </row>
    <row r="5" spans="2:3" ht="12" customHeight="1">
      <c r="B5" s="23" t="s">
        <v>8</v>
      </c>
      <c r="C5" s="4"/>
    </row>
    <row r="6" spans="2:3" ht="12" customHeight="1">
      <c r="B6" s="23" t="s">
        <v>9</v>
      </c>
      <c r="C6" s="4"/>
    </row>
    <row r="7" spans="2:3" ht="57" customHeight="1">
      <c r="B7" s="29" t="s">
        <v>3</v>
      </c>
      <c r="C7" s="30"/>
    </row>
    <row r="8" spans="2:3" ht="27" customHeight="1">
      <c r="B8" s="31" t="s">
        <v>10</v>
      </c>
      <c r="C8" s="30"/>
    </row>
    <row r="9" spans="2:3" ht="25.5" customHeight="1">
      <c r="B9" s="22" t="s">
        <v>31</v>
      </c>
      <c r="C9" s="25">
        <v>0</v>
      </c>
    </row>
    <row r="10" spans="2:3" ht="12" customHeight="1">
      <c r="B10" s="23" t="s">
        <v>32</v>
      </c>
      <c r="C10" s="25">
        <v>-84418.83</v>
      </c>
    </row>
    <row r="11" spans="2:3" ht="12" customHeight="1">
      <c r="B11" s="23" t="s">
        <v>17</v>
      </c>
      <c r="C11" s="26">
        <f>162703.59+52500</f>
        <v>215203.59</v>
      </c>
    </row>
    <row r="12" spans="2:3" ht="12" customHeight="1">
      <c r="B12" s="23" t="s">
        <v>18</v>
      </c>
      <c r="C12" s="27">
        <f>159199.63+52500</f>
        <v>211699.63</v>
      </c>
    </row>
    <row r="13" spans="2:3" ht="12" customHeight="1">
      <c r="B13" s="23" t="s">
        <v>37</v>
      </c>
      <c r="C13" s="27">
        <f>12200.61</f>
        <v>12200.61</v>
      </c>
    </row>
    <row r="14" spans="2:3" ht="12" customHeight="1">
      <c r="B14" s="23" t="s">
        <v>19</v>
      </c>
      <c r="C14" s="28">
        <f>C13+C12</f>
        <v>223900.24</v>
      </c>
    </row>
    <row r="15" spans="2:3" ht="25.5" customHeight="1">
      <c r="B15" s="31" t="s">
        <v>20</v>
      </c>
      <c r="C15" s="30"/>
    </row>
    <row r="16" spans="2:3" ht="12" customHeight="1">
      <c r="B16" s="16" t="s">
        <v>1</v>
      </c>
      <c r="C16" s="18"/>
    </row>
    <row r="17" spans="2:3" ht="12" customHeight="1">
      <c r="B17" s="17" t="s">
        <v>11</v>
      </c>
      <c r="C17" s="19">
        <f>9019.97+15000</f>
        <v>24019.97</v>
      </c>
    </row>
    <row r="18" spans="2:3" ht="12" customHeight="1">
      <c r="B18" s="11" t="s">
        <v>12</v>
      </c>
      <c r="C18" s="10">
        <v>560.97</v>
      </c>
    </row>
    <row r="19" spans="2:3" ht="12" customHeight="1">
      <c r="B19" s="11" t="s">
        <v>13</v>
      </c>
      <c r="C19" s="12">
        <v>1077.4100000000001</v>
      </c>
    </row>
    <row r="20" spans="2:3" ht="12" customHeight="1">
      <c r="B20" s="11" t="s">
        <v>14</v>
      </c>
      <c r="C20" s="13">
        <v>721.24</v>
      </c>
    </row>
    <row r="21" spans="2:3" ht="12" customHeight="1">
      <c r="B21" s="11" t="s">
        <v>15</v>
      </c>
      <c r="C21" s="13">
        <f>2904+8511.6+6000+14000+580+21600+30000</f>
        <v>83595.600000000006</v>
      </c>
    </row>
    <row r="22" spans="2:3" ht="12" customHeight="1">
      <c r="B22" s="11" t="s">
        <v>16</v>
      </c>
      <c r="C22" s="14">
        <f>1769.34</f>
        <v>1769.34</v>
      </c>
    </row>
    <row r="23" spans="2:3" ht="12" customHeight="1">
      <c r="B23" s="11" t="s">
        <v>23</v>
      </c>
      <c r="C23" s="13">
        <f>4800</f>
        <v>4800</v>
      </c>
    </row>
    <row r="24" spans="2:3" ht="12" customHeight="1">
      <c r="B24" s="11" t="s">
        <v>24</v>
      </c>
      <c r="C24" s="13">
        <f>2459.16</f>
        <v>2459.16</v>
      </c>
    </row>
    <row r="25" spans="2:3" ht="12" customHeight="1">
      <c r="B25" s="11" t="s">
        <v>22</v>
      </c>
      <c r="C25" s="13">
        <f>1442.1</f>
        <v>1442.1</v>
      </c>
    </row>
    <row r="26" spans="2:3" ht="12" customHeight="1">
      <c r="B26" s="11" t="s">
        <v>25</v>
      </c>
      <c r="C26" s="14">
        <f>2910.61</f>
        <v>2910.61</v>
      </c>
    </row>
    <row r="27" spans="2:3" ht="12" customHeight="1">
      <c r="B27" s="11" t="s">
        <v>26</v>
      </c>
      <c r="C27" s="13">
        <f>2797.19+4433.79</f>
        <v>7230.98</v>
      </c>
    </row>
    <row r="28" spans="2:3" ht="12" customHeight="1">
      <c r="B28" s="11" t="s">
        <v>27</v>
      </c>
      <c r="C28" s="13">
        <f>1536.6+23549.84+566.93</f>
        <v>25653.37</v>
      </c>
    </row>
    <row r="29" spans="2:3" ht="12" customHeight="1">
      <c r="B29" s="11" t="s">
        <v>28</v>
      </c>
      <c r="C29" s="13">
        <f>1739.95+765.27</f>
        <v>2505.2200000000003</v>
      </c>
    </row>
    <row r="30" spans="2:3" ht="12" customHeight="1">
      <c r="B30" s="11" t="s">
        <v>29</v>
      </c>
      <c r="C30" s="13">
        <f>9910.76+3921.75</f>
        <v>13832.51</v>
      </c>
    </row>
    <row r="31" spans="2:3" ht="28.5" customHeight="1">
      <c r="B31" s="21" t="s">
        <v>21</v>
      </c>
      <c r="C31" s="6"/>
    </row>
    <row r="32" spans="2:3" ht="12" customHeight="1">
      <c r="B32" s="11" t="s">
        <v>35</v>
      </c>
      <c r="C32" s="20">
        <f>5000</f>
        <v>5000</v>
      </c>
    </row>
    <row r="33" spans="2:3" s="24" customFormat="1" ht="12" customHeight="1">
      <c r="B33" s="11" t="s">
        <v>36</v>
      </c>
      <c r="C33" s="20">
        <f>4548</f>
        <v>4548</v>
      </c>
    </row>
    <row r="34" spans="2:3" ht="24.75" customHeight="1">
      <c r="B34" s="7" t="s">
        <v>33</v>
      </c>
      <c r="C34" s="15">
        <f>C9+C12-C11</f>
        <v>-3503.9599999999919</v>
      </c>
    </row>
    <row r="35" spans="2:3" ht="26.25" customHeight="1">
      <c r="B35" s="8" t="s">
        <v>34</v>
      </c>
      <c r="C35" s="15">
        <f>C10+C14-C17-C18-C20-C19-C21-C22-C23-C24-C25-C26-C27-C28-C29-C30-C32-C33</f>
        <v>-42645.070000000043</v>
      </c>
    </row>
    <row r="36" spans="2:3" ht="12" customHeight="1">
      <c r="B36" s="9" t="s">
        <v>4</v>
      </c>
      <c r="C36" s="5"/>
    </row>
    <row r="37" spans="2:3" ht="12" customHeight="1">
      <c r="B37" s="5" t="s">
        <v>5</v>
      </c>
      <c r="C37" s="5"/>
    </row>
    <row r="38" spans="2:3" ht="12" customHeight="1">
      <c r="B38" s="9" t="s">
        <v>6</v>
      </c>
      <c r="C38" s="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2020-03-10T13:14:34Z</dcterms:modified>
</cp:coreProperties>
</file>