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10" windowHeight="7005"/>
  </bookViews>
  <sheets>
    <sheet name="Отчет" sheetId="5" r:id="rId1"/>
  </sheets>
  <calcPr calcId="162913"/>
</workbook>
</file>

<file path=xl/calcChain.xml><?xml version="1.0" encoding="utf-8"?>
<calcChain xmlns="http://schemas.openxmlformats.org/spreadsheetml/2006/main">
  <c r="C29" i="5" l="1"/>
  <c r="C28" i="5"/>
  <c r="C30" i="5"/>
  <c r="C27" i="5"/>
  <c r="C26" i="5"/>
  <c r="C25" i="5"/>
  <c r="C24" i="5"/>
  <c r="C23" i="5"/>
  <c r="C22" i="5"/>
  <c r="C21" i="5"/>
  <c r="C20" i="5"/>
  <c r="C19" i="5"/>
  <c r="C18" i="5"/>
  <c r="C17" i="5"/>
  <c r="C33" i="5" l="1"/>
  <c r="C32" i="5"/>
  <c r="C35" i="5" l="1"/>
  <c r="C14" i="5" l="1"/>
  <c r="C36" i="5" s="1"/>
</calcChain>
</file>

<file path=xl/sharedStrings.xml><?xml version="1.0" encoding="utf-8"?>
<sst xmlns="http://schemas.openxmlformats.org/spreadsheetml/2006/main" count="38" uniqueCount="38">
  <si>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</si>
  <si>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</si>
  <si>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</si>
  <si>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</si>
  <si>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</si>
  <si>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</si>
  <si>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</si>
  <si>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</si>
  <si>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</si>
  <si>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</si>
  <si>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</si>
  <si>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</si>
  <si>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</si>
  <si>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</si>
  <si>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</si>
  <si>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</si>
  <si>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</si>
  <si>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</si>
  <si>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</si>
  <si>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 Аварийно-ремонтная служба ООО "АРС"</t>
  </si>
  <si>
    <t>8) Тех.обслуживание газопровода ВГС</t>
  </si>
  <si>
    <t>9) ОДН по холодному и горячему водоснабжению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</si>
  <si>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</si>
  <si>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</si>
  <si>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</si>
  <si>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</si>
  <si>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</si>
  <si>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1)        Адрес дома:    ул.7 Ноября, д.10</t>
  </si>
  <si>
    <t>2)       Площадь дома 1163,4 кв.м</t>
  </si>
  <si>
    <t>3)       Дата принятия в управление:    01.11.2019г.</t>
  </si>
  <si>
    <t xml:space="preserve"> 4.5 Поступило от операторов сотовой связи</t>
  </si>
  <si>
    <t>жилым домом в период с 01.01.2021г.по 31.12.2021г.</t>
  </si>
  <si>
    <t>7)Общая задолженность  собственников и нанимателей по ЖКУ (квитанции) на 01.01.2022г.</t>
  </si>
  <si>
    <t>8)Общая задолженность  собственников и нанимателей многоквартирного дома за выполненные работы на 01.01.2022г.</t>
  </si>
  <si>
    <t xml:space="preserve"> 4.2.Задолженность собственников и нанимателей за выполненные работы на 01.01.2021г.</t>
  </si>
  <si>
    <t xml:space="preserve"> 4.1.Задолженность собственников и нанимателей по данным услугам на 01.01.2021г. (КВИТАНЦИИ)</t>
  </si>
  <si>
    <t>Ремонт  инженерных сетей ГВС с заменой клапана предохранительного</t>
  </si>
  <si>
    <t>Поверка термометров сопротивления ЦСМ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</si>
</sst>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tabSelected="1" workbookViewId="0">
      <selection activeCell="E13" sqref="E13"/>
    </sheetView>
  </sheetViews>
  <sheetFormatPr defaultRowHeight="12" customHeight="1" x14ac:dyDescent="0.25"/>
  <cols>
    <col min="1" max="1" width="1.42578125" customWidth="1"/>
    <col min="2" max="2" width="80.28515625" customWidth="1"/>
    <col min="3" max="3" width="11.7109375" customWidth="1"/>
    <col min="4" max="4" width="4.42578125" customWidth="1"/>
    <col min="5" max="5" width="9.5703125" bestFit="1" customWidth="1"/>
  </cols>
  <sheetData>
    <row r="1" spans="2:5" ht="12" customHeight="1" x14ac:dyDescent="0.25">
      <c r="B1" s="2" t="s">
        <v>0</v>
      </c>
      <c r="C1" s="3"/>
    </row>
    <row r="2" spans="2:5" ht="12" customHeight="1" x14ac:dyDescent="0.25">
      <c r="B2" s="4" t="s">
        <v>2</v>
      </c>
      <c r="C2" s="3"/>
    </row>
    <row r="3" spans="2:5" ht="12" customHeight="1" x14ac:dyDescent="0.25">
      <c r="B3" s="2" t="s">
        <v>31</v>
      </c>
      <c r="C3" s="3"/>
    </row>
    <row r="4" spans="2:5" ht="12" customHeight="1" x14ac:dyDescent="0.25">
      <c r="B4" s="11" t="s">
        <v>27</v>
      </c>
      <c r="C4" s="5"/>
    </row>
    <row r="5" spans="2:5" ht="12" customHeight="1" x14ac:dyDescent="0.25">
      <c r="B5" s="11" t="s">
        <v>28</v>
      </c>
      <c r="C5" s="5"/>
    </row>
    <row r="6" spans="2:5" ht="12" customHeight="1" x14ac:dyDescent="0.25">
      <c r="B6" s="11" t="s">
        <v>29</v>
      </c>
      <c r="C6" s="5"/>
    </row>
    <row r="7" spans="2:5" ht="51.75" customHeight="1" x14ac:dyDescent="0.25">
      <c r="B7" s="32" t="s">
        <v>3</v>
      </c>
      <c r="C7" s="33"/>
    </row>
    <row r="8" spans="2:5" ht="27" customHeight="1" x14ac:dyDescent="0.25">
      <c r="B8" s="30" t="s">
        <v>13</v>
      </c>
      <c r="C8" s="31"/>
    </row>
    <row r="9" spans="2:5" ht="25.5" customHeight="1" x14ac:dyDescent="0.25">
      <c r="B9" s="29" t="s">
        <v>35</v>
      </c>
      <c r="C9" s="20">
        <v>-4479.75</v>
      </c>
    </row>
    <row r="10" spans="2:5" ht="12" customHeight="1" x14ac:dyDescent="0.25">
      <c r="B10" s="11" t="s">
        <v>34</v>
      </c>
      <c r="C10" s="20">
        <v>27725.33</v>
      </c>
    </row>
    <row r="11" spans="2:5" ht="12" customHeight="1" x14ac:dyDescent="0.25">
      <c r="B11" s="11" t="s">
        <v>14</v>
      </c>
      <c r="C11" s="13">
        <v>170993.3</v>
      </c>
    </row>
    <row r="12" spans="2:5" ht="12" customHeight="1" x14ac:dyDescent="0.25">
      <c r="B12" s="11" t="s">
        <v>15</v>
      </c>
      <c r="C12" s="21">
        <v>174726.54</v>
      </c>
    </row>
    <row r="13" spans="2:5" ht="12" customHeight="1" x14ac:dyDescent="0.25">
      <c r="B13" s="11" t="s">
        <v>30</v>
      </c>
      <c r="C13" s="21">
        <v>0</v>
      </c>
      <c r="E13" s="1"/>
    </row>
    <row r="14" spans="2:5" ht="12" customHeight="1" x14ac:dyDescent="0.25">
      <c r="B14" s="11" t="s">
        <v>16</v>
      </c>
      <c r="C14" s="14">
        <f>C13+C12</f>
        <v>174726.54</v>
      </c>
      <c r="E14" s="28"/>
    </row>
    <row r="15" spans="2:5" ht="25.5" customHeight="1" x14ac:dyDescent="0.25">
      <c r="B15" s="30" t="s">
        <v>17</v>
      </c>
      <c r="C15" s="31"/>
    </row>
    <row r="16" spans="2:5" ht="12" customHeight="1" x14ac:dyDescent="0.25">
      <c r="B16" s="22" t="s">
        <v>1</v>
      </c>
      <c r="C16" s="24"/>
    </row>
    <row r="17" spans="2:5" ht="12" customHeight="1" x14ac:dyDescent="0.25">
      <c r="B17" s="23" t="s">
        <v>7</v>
      </c>
      <c r="C17" s="25">
        <f>26087.73</f>
        <v>26087.73</v>
      </c>
      <c r="E17" s="28"/>
    </row>
    <row r="18" spans="2:5" ht="12" customHeight="1" x14ac:dyDescent="0.25">
      <c r="B18" s="7" t="s">
        <v>8</v>
      </c>
      <c r="C18" s="6">
        <f>864.6</f>
        <v>864.6</v>
      </c>
    </row>
    <row r="19" spans="2:5" ht="12" customHeight="1" x14ac:dyDescent="0.25">
      <c r="B19" s="7" t="s">
        <v>9</v>
      </c>
      <c r="C19" s="9">
        <f>1647.5</f>
        <v>1647.5</v>
      </c>
    </row>
    <row r="20" spans="2:5" ht="12" customHeight="1" x14ac:dyDescent="0.25">
      <c r="B20" s="7" t="s">
        <v>10</v>
      </c>
      <c r="C20" s="9">
        <f>1102.87</f>
        <v>1102.8699999999999</v>
      </c>
    </row>
    <row r="21" spans="2:5" ht="12" customHeight="1" x14ac:dyDescent="0.25">
      <c r="B21" s="7" t="s">
        <v>11</v>
      </c>
      <c r="C21" s="9">
        <f>3000+2108+1574.1+1574.1+1888+12000+24000</f>
        <v>46144.2</v>
      </c>
    </row>
    <row r="22" spans="2:5" ht="12" customHeight="1" x14ac:dyDescent="0.25">
      <c r="B22" s="7" t="s">
        <v>12</v>
      </c>
      <c r="C22" s="10">
        <f>247.18</f>
        <v>247.18</v>
      </c>
    </row>
    <row r="23" spans="2:5" ht="12" customHeight="1" x14ac:dyDescent="0.25">
      <c r="B23" s="7" t="s">
        <v>19</v>
      </c>
      <c r="C23" s="9">
        <f>4896</f>
        <v>4896</v>
      </c>
    </row>
    <row r="24" spans="2:5" ht="12" customHeight="1" x14ac:dyDescent="0.25">
      <c r="B24" s="7" t="s">
        <v>20</v>
      </c>
      <c r="C24" s="9">
        <f>2184.36</f>
        <v>2184.36</v>
      </c>
    </row>
    <row r="25" spans="2:5" ht="12" customHeight="1" x14ac:dyDescent="0.25">
      <c r="B25" s="7" t="s">
        <v>21</v>
      </c>
      <c r="C25" s="8">
        <f>2961.14</f>
        <v>2961.14</v>
      </c>
    </row>
    <row r="26" spans="2:5" ht="12" customHeight="1" x14ac:dyDescent="0.25">
      <c r="B26" s="7" t="s">
        <v>22</v>
      </c>
      <c r="C26" s="10">
        <f>2700.29</f>
        <v>2700.29</v>
      </c>
    </row>
    <row r="27" spans="2:5" ht="12" customHeight="1" x14ac:dyDescent="0.25">
      <c r="B27" s="7" t="s">
        <v>23</v>
      </c>
      <c r="C27" s="9">
        <f>2152.27+2268.41+600</f>
        <v>5020.68</v>
      </c>
    </row>
    <row r="28" spans="2:5" ht="12" customHeight="1" x14ac:dyDescent="0.25">
      <c r="B28" s="7" t="s">
        <v>24</v>
      </c>
      <c r="C28" s="9">
        <f>1195.72+19842.21+411.98</f>
        <v>21449.91</v>
      </c>
    </row>
    <row r="29" spans="2:5" ht="12" customHeight="1" x14ac:dyDescent="0.25">
      <c r="B29" s="7" t="s">
        <v>25</v>
      </c>
      <c r="C29" s="9">
        <f>2140.34+737.45</f>
        <v>2877.79</v>
      </c>
    </row>
    <row r="30" spans="2:5" ht="12" customHeight="1" x14ac:dyDescent="0.25">
      <c r="B30" s="7" t="s">
        <v>26</v>
      </c>
      <c r="C30" s="9">
        <f>13653.66</f>
        <v>13653.66</v>
      </c>
    </row>
    <row r="31" spans="2:5" ht="28.5" customHeight="1" x14ac:dyDescent="0.25">
      <c r="B31" s="15" t="s">
        <v>18</v>
      </c>
      <c r="C31" s="12"/>
    </row>
    <row r="32" spans="2:5" ht="12" customHeight="1" x14ac:dyDescent="0.25">
      <c r="B32" s="7" t="s">
        <v>37</v>
      </c>
      <c r="C32" s="27">
        <f>2322+3960+6972</f>
        <v>13254</v>
      </c>
      <c r="E32" s="28"/>
    </row>
    <row r="33" spans="2:5" ht="12" customHeight="1" x14ac:dyDescent="0.25">
      <c r="B33" s="7" t="s">
        <v>36</v>
      </c>
      <c r="C33" s="27">
        <f>1721.12</f>
        <v>1721.12</v>
      </c>
      <c r="E33" s="28"/>
    </row>
    <row r="34" spans="2:5" ht="12" customHeight="1" x14ac:dyDescent="0.25">
      <c r="B34" s="26"/>
      <c r="C34" s="27"/>
    </row>
    <row r="35" spans="2:5" ht="24.75" customHeight="1" x14ac:dyDescent="0.25">
      <c r="B35" s="16" t="s">
        <v>32</v>
      </c>
      <c r="C35" s="12">
        <f>C9+C12-C11</f>
        <v>-746.50999999998021</v>
      </c>
      <c r="E35" s="28"/>
    </row>
    <row r="36" spans="2:5" ht="26.25" customHeight="1" x14ac:dyDescent="0.25">
      <c r="B36" s="17" t="s">
        <v>33</v>
      </c>
      <c r="C36" s="12">
        <f>C10+C14-C17-C18-C20-C19-C21-C22-C23-C24-C25-C26-C27-C28-C29-C30-C33-C32-C34</f>
        <v>55638.840000000011</v>
      </c>
    </row>
    <row r="37" spans="2:5" ht="12" customHeight="1" x14ac:dyDescent="0.25">
      <c r="B37" s="18" t="s">
        <v>4</v>
      </c>
      <c r="C37" s="19"/>
    </row>
    <row r="38" spans="2:5" ht="12" customHeight="1" x14ac:dyDescent="0.25">
      <c r="B38" s="19" t="s">
        <v>5</v>
      </c>
      <c r="C38" s="19"/>
    </row>
    <row r="39" spans="2:5" ht="12" customHeight="1" x14ac:dyDescent="0.25">
      <c r="B39" s="18" t="s">
        <v>6</v>
      </c>
      <c r="C39" s="19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2022-02-28T09:24:08Z</dcterms:modified>
</cp:coreProperties>
</file>